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50" tabRatio="953" activeTab="13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'10(c)'!$A$1:$R$17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'10(i)'!$A$1:$F$14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'12(g)'!$A$1:$F$19</definedName>
    <definedName name="_xlnm.Print_Area" localSheetId="17">'12(h)'!$A$1:$F$14</definedName>
    <definedName name="_xlnm.Print_Area" localSheetId="18">'12(i)'!$A$1:$F$14</definedName>
    <definedName name="_xlnm.Print_Area" localSheetId="19">'12(i)-F'!$A$1:$F$14</definedName>
    <definedName name="_xlnm.Print_Area" localSheetId="20">'12(j)'!$A$1:$R$50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'12(p)'!$A$1:$E$15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0" l="1"/>
  <c r="F8" i="140"/>
  <c r="E8" i="140"/>
  <c r="D8" i="140"/>
  <c r="T8" i="8"/>
  <c r="P8" i="8"/>
  <c r="H8" i="8"/>
  <c r="L8" i="8" s="1"/>
  <c r="Q12" i="165" l="1"/>
  <c r="P12" i="165"/>
  <c r="O12" i="165"/>
  <c r="N12" i="165"/>
  <c r="M12" i="165"/>
  <c r="L12" i="165"/>
  <c r="K12" i="165"/>
  <c r="J12" i="165"/>
  <c r="I12" i="165"/>
  <c r="H12" i="165"/>
  <c r="G12" i="165"/>
  <c r="E12" i="165"/>
  <c r="D12" i="165"/>
  <c r="R12" i="165" s="1"/>
  <c r="Q11" i="165"/>
  <c r="P11" i="165"/>
  <c r="O11" i="165"/>
  <c r="N11" i="165"/>
  <c r="M11" i="165"/>
  <c r="L11" i="165"/>
  <c r="K11" i="165"/>
  <c r="J11" i="165"/>
  <c r="I11" i="165"/>
  <c r="H11" i="165"/>
  <c r="G11" i="165"/>
  <c r="E11" i="165"/>
  <c r="D11" i="165"/>
  <c r="R11" i="165" s="1"/>
  <c r="Q10" i="165"/>
  <c r="P10" i="165"/>
  <c r="O10" i="165"/>
  <c r="N10" i="165"/>
  <c r="M10" i="165"/>
  <c r="L10" i="165"/>
  <c r="K10" i="165"/>
  <c r="J10" i="165"/>
  <c r="I10" i="165"/>
  <c r="H10" i="165"/>
  <c r="G10" i="165"/>
  <c r="E10" i="165"/>
  <c r="D10" i="165"/>
  <c r="F10" i="165" s="1"/>
  <c r="Q45" i="68"/>
  <c r="Q44" i="68"/>
  <c r="Q43" i="68"/>
  <c r="P45" i="68"/>
  <c r="P44" i="68"/>
  <c r="P43" i="68"/>
  <c r="O45" i="68"/>
  <c r="O44" i="68"/>
  <c r="O43" i="68"/>
  <c r="N45" i="68"/>
  <c r="N44" i="68"/>
  <c r="N43" i="68"/>
  <c r="M45" i="68"/>
  <c r="M44" i="68"/>
  <c r="M43" i="68"/>
  <c r="L45" i="68"/>
  <c r="L44" i="68"/>
  <c r="L43" i="68"/>
  <c r="K45" i="68"/>
  <c r="K44" i="68"/>
  <c r="K43" i="68"/>
  <c r="J45" i="68"/>
  <c r="J44" i="68"/>
  <c r="J43" i="68"/>
  <c r="I45" i="68"/>
  <c r="I44" i="68"/>
  <c r="I43" i="68"/>
  <c r="H45" i="68"/>
  <c r="H44" i="68"/>
  <c r="H43" i="68"/>
  <c r="G45" i="68"/>
  <c r="G44" i="68"/>
  <c r="G43" i="68"/>
  <c r="E45" i="68"/>
  <c r="E44" i="68"/>
  <c r="E43" i="68"/>
  <c r="D45" i="68"/>
  <c r="D44" i="68"/>
  <c r="D43" i="68"/>
  <c r="F44" i="68" l="1"/>
  <c r="F45" i="68"/>
  <c r="R43" i="68"/>
  <c r="F12" i="165"/>
  <c r="R10" i="165"/>
  <c r="F11" i="165"/>
  <c r="R45" i="68"/>
  <c r="F43" i="68"/>
  <c r="R44" i="68"/>
</calcChain>
</file>

<file path=xl/comments1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<sst xmlns="http://schemas.openxmlformats.org/spreadsheetml/2006/main" count="574" uniqueCount="177">
  <si>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</si>
  <si>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</si>
  <si>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</si>
  <si>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</si>
  <si>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</si>
  <si>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</si>
  <si>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</si>
  <si>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</si>
  <si>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</si>
  <si>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</si>
  <si>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</si>
  <si>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</si>
  <si>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</si>
  <si>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</si>
  <si>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</si>
  <si>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</si>
  <si>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</si>
  <si>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</si>
  <si>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</si>
  <si>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</si>
  <si>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</si>
  <si>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</si>
  <si>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</si>
  <si>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</si>
  <si>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</si>
  <si>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</si>
  <si>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</si>
  <si>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</si>
  <si>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</si>
  <si>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</si>
  <si>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</si>
  <si>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</si>
  <si>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</si>
  <si>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</si>
  <si>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</si>
  <si>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</si>
  <si>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</si>
  <si>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</si>
  <si>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</si>
  <si>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</si>
  <si>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</si>
  <si>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</si>
  <si>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</si>
  <si>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</si>
  <si>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</si>
  <si>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</si>
  <si>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</si>
  <si>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</si>
  <si>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</si>
  <si>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</si>
  <si>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</si>
  <si>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</si>
  <si>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</si>
  <si>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</si>
  <si>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</si>
  <si>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</si>
  <si>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</si>
  <si>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</si>
  <si>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</si>
  <si>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</si>
  <si>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</si>
  <si>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</si>
  <si>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</si>
  <si>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</si>
  <si>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</si>
  <si>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</si>
  <si>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</si>
  <si>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</si>
  <si>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</si>
  <si>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</si>
  <si>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</si>
  <si>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</si>
  <si>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</si>
  <si>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</si>
  <si>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</si>
  <si>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</si>
  <si>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</si>
  <si>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</si>
  <si>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</si>
  <si>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</si>
  <si>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</si>
  <si>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</si>
  <si>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</si>
  <si>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</si>
  <si>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</si>
  <si>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</si>
  <si>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</si>
  <si>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</si>
  <si>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</si>
  <si>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</si>
  <si>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</si>
  <si>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</si>
  <si>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</si>
  <si>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</si>
  <si>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</si>
  <si>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</si>
  <si>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</si>
  <si>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</si>
  <si>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</si>
  <si>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</si>
  <si>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</si>
  <si>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</si>
  <si>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</si>
  <si>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</si>
  <si>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</si>
  <si>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</si>
  <si>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</si>
  <si>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</si>
  <si>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</si>
  <si>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</si>
  <si>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</si>
  <si>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</si>
  <si>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</si>
  <si>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</si>
  <si>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</si>
  <si>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</si>
  <si>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</si>
  <si>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</si>
  <si>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</si>
  <si>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</si>
  <si>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</si>
  <si>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</si>
  <si>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</si>
  <si>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</si>
  <si>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</si>
  <si>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</si>
  <si>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</si>
  <si>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</si>
  <si>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</si>
  <si>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</si>
  <si>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</si>
  <si>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</si>
  <si>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</si>
  <si>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</si>
  <si>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</si>
  <si>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</si>
  <si>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</si>
  <si>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</si>
  <si>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</si>
  <si>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</si>
  <si>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</si>
  <si>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</si>
  <si>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</si>
  <si>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</si>
  <si>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</si>
  <si>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</si>
  <si>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</si>
  <si>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2019 - 2020</t>
  </si>
  <si>
    <t>KENDRIYA VIDYALAYA, KALUCHAK AT SUNJUWAN JAMMU J&amp;K</t>
  </si>
  <si>
    <t xml:space="preserve"> </t>
  </si>
  <si>
    <t>ANALYSIS OF CBSE RESULT : 2019 - 2020</t>
  </si>
  <si>
    <t>Generated through : NEUTEK Result Master Pro</t>
  </si>
  <si>
    <t>Principal : SH RAKESH KUMAR DHAR DUBEY</t>
  </si>
  <si>
    <t>DEFENCE</t>
  </si>
  <si>
    <t>JAMMU &amp; KASHMIR</t>
  </si>
  <si>
    <t>NIL</t>
  </si>
  <si>
    <t>KV SUNJUWAN</t>
  </si>
  <si>
    <t>SH RAKESH KUMAR DHAR DUBEY</t>
  </si>
  <si>
    <t>KSHYITIJ PRASHAR</t>
  </si>
  <si>
    <t>SAINKI</t>
  </si>
  <si>
    <t>SANCHIT MANOHAR</t>
  </si>
  <si>
    <t>AKSHIMA SHARMA</t>
  </si>
  <si>
    <t>AKHIL SHARMA</t>
  </si>
  <si>
    <t>SOURAV KOTRU</t>
  </si>
  <si>
    <t>NAMAN</t>
  </si>
  <si>
    <t>ENGLISH CORE</t>
  </si>
  <si>
    <t>HINDI CORE</t>
  </si>
  <si>
    <t>MATHEMATICS</t>
  </si>
  <si>
    <t>ECONOMICS</t>
  </si>
  <si>
    <t>PHYSICS</t>
  </si>
  <si>
    <t>CHEMISTRY</t>
  </si>
  <si>
    <t>COMPUTR SCIENCE</t>
  </si>
  <si>
    <t>BIOLOGY</t>
  </si>
  <si>
    <t>INFO. PRAC.</t>
  </si>
  <si>
    <t>BUSINESSSTUDIES</t>
  </si>
  <si>
    <t>ACCOUNTANCY</t>
  </si>
  <si>
    <t>JAMMU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</si>
</sst>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1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15" fontId="16" fillId="0" borderId="17" xfId="3" applyNumberFormat="1" applyFont="1" applyBorder="1" applyAlignment="1" applyProtection="1">
      <alignment horizontal="right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5" fontId="31" fillId="0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5" fontId="31" fillId="0" borderId="3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15" fontId="31" fillId="0" borderId="3" xfId="3" applyNumberFormat="1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15" fontId="31" fillId="0" borderId="3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08125"/>
          <a:ext cx="1147233" cy="3074458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15892" y="1508125"/>
          <a:ext cx="1147233" cy="3074458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2019 - 2020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B8:E9" totalsRowShown="0" headerRowDxfId="8" dataDxfId="6" headerRowBorderDxfId="7" tableBorderDxfId="5" totalsRowBorderDxfId="4">
  <tableColumns count="4">
    <tableColumn id="1" name="Sl. No." dataDxfId="3" dataCellStyle="Normal 2"/>
    <tableColumn id="2" name="Name of the KV" dataDxfId="2" dataCellStyle="Normal 2"/>
    <tableColumn id="3" name="Student Name" dataDxfId="1" dataCellStyle="Normal 2"/>
    <tableColumn id="4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="90" zoomScaleNormal="90" workbookViewId="0">
      <pane xSplit="7" ySplit="18" topLeftCell="H20" activePane="bottomRight" state="frozen"/>
      <selection pane="topRight" activeCell="H1" sqref="H1"/>
      <selection pane="bottomLeft" activeCell="A24" sqref="A24"/>
      <selection pane="bottomRight" activeCell="D12" sqref="D12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306">
        <v>44026</v>
      </c>
      <c r="B1" s="307"/>
      <c r="C1" s="307"/>
      <c r="D1" s="307"/>
      <c r="E1" s="307"/>
      <c r="F1" s="307"/>
      <c r="G1" s="308"/>
    </row>
    <row r="2" spans="1:14" ht="20.100000000000001" customHeight="1" x14ac:dyDescent="0.2">
      <c r="A2" s="309" t="s">
        <v>148</v>
      </c>
      <c r="B2" s="310"/>
      <c r="C2" s="310"/>
      <c r="D2" s="310"/>
      <c r="E2" s="310"/>
      <c r="F2" s="310"/>
      <c r="G2" s="311"/>
    </row>
    <row r="3" spans="1:14" ht="20.100000000000001" customHeight="1" x14ac:dyDescent="0.2">
      <c r="A3" s="312" t="s">
        <v>149</v>
      </c>
      <c r="B3" s="313"/>
      <c r="C3" s="313"/>
      <c r="D3" s="313"/>
      <c r="E3" s="313"/>
      <c r="F3" s="313"/>
      <c r="G3" s="314"/>
      <c r="I3" s="117"/>
    </row>
    <row r="4" spans="1:14" ht="20.100000000000001" customHeight="1" x14ac:dyDescent="0.2">
      <c r="A4" s="315"/>
      <c r="B4" s="294"/>
      <c r="C4" s="294"/>
      <c r="D4" s="294"/>
      <c r="E4" s="294"/>
      <c r="F4" s="294"/>
      <c r="G4" s="295"/>
      <c r="I4" s="117"/>
    </row>
    <row r="5" spans="1:14" ht="20.100000000000001" customHeight="1" x14ac:dyDescent="0.2">
      <c r="A5" s="316" t="s">
        <v>150</v>
      </c>
      <c r="B5" s="317"/>
      <c r="C5" s="317"/>
      <c r="D5" s="317"/>
      <c r="E5" s="317"/>
      <c r="F5" s="317"/>
      <c r="G5" s="318"/>
      <c r="H5" s="247"/>
      <c r="I5" s="247"/>
      <c r="J5" s="247"/>
      <c r="K5" s="247"/>
      <c r="L5" s="247"/>
      <c r="M5" s="247"/>
      <c r="N5" s="247"/>
    </row>
    <row r="6" spans="1:14" ht="20.100000000000001" customHeight="1" x14ac:dyDescent="0.2">
      <c r="A6" s="303"/>
      <c r="B6" s="304"/>
      <c r="C6" s="304"/>
      <c r="D6" s="304"/>
      <c r="E6" s="304"/>
      <c r="F6" s="304"/>
      <c r="G6" s="305"/>
      <c r="H6" s="247"/>
      <c r="I6" s="247"/>
      <c r="J6" s="247"/>
      <c r="K6" s="247"/>
      <c r="L6" s="247"/>
      <c r="M6" s="247"/>
      <c r="N6" s="247"/>
    </row>
    <row r="7" spans="1:14" ht="5.0999999999999996" customHeight="1" thickBot="1" x14ac:dyDescent="0.25">
      <c r="A7" s="293"/>
      <c r="B7" s="294"/>
      <c r="C7" s="294"/>
      <c r="D7" s="294"/>
      <c r="E7" s="294"/>
      <c r="F7" s="294"/>
      <c r="G7" s="295"/>
      <c r="H7" s="247"/>
      <c r="I7" s="247"/>
      <c r="J7" s="247"/>
      <c r="K7" s="247"/>
      <c r="L7" s="247"/>
      <c r="M7" s="247"/>
      <c r="N7" s="247"/>
    </row>
    <row r="8" spans="1:14" ht="24" customHeight="1" x14ac:dyDescent="0.2">
      <c r="A8" s="248"/>
      <c r="B8" s="296" t="s">
        <v>30</v>
      </c>
      <c r="C8" s="249" t="s">
        <v>1</v>
      </c>
      <c r="D8" s="297" t="s">
        <v>128</v>
      </c>
      <c r="E8" s="298"/>
      <c r="F8" s="299" t="s">
        <v>147</v>
      </c>
      <c r="G8" s="250"/>
      <c r="H8" s="247"/>
      <c r="I8" s="247"/>
      <c r="J8" s="247"/>
      <c r="K8" s="247"/>
      <c r="L8" s="247"/>
      <c r="M8" s="247"/>
      <c r="N8" s="247"/>
    </row>
    <row r="9" spans="1:14" s="110" customFormat="1" ht="24" customHeight="1" x14ac:dyDescent="0.2">
      <c r="A9" s="251"/>
      <c r="B9" s="296"/>
      <c r="C9" s="252" t="s">
        <v>62</v>
      </c>
      <c r="D9" s="253" t="s">
        <v>78</v>
      </c>
      <c r="E9" s="254" t="s">
        <v>129</v>
      </c>
      <c r="F9" s="299"/>
      <c r="G9" s="246"/>
      <c r="H9" s="245"/>
      <c r="I9" s="245"/>
      <c r="J9" s="245"/>
      <c r="K9" s="245"/>
      <c r="L9" s="245"/>
      <c r="M9" s="245"/>
      <c r="N9" s="245"/>
    </row>
    <row r="10" spans="1:14" s="110" customFormat="1" ht="24" customHeight="1" x14ac:dyDescent="0.2">
      <c r="A10" s="251"/>
      <c r="B10" s="296"/>
      <c r="C10" s="252" t="s">
        <v>64</v>
      </c>
      <c r="D10" s="253" t="s">
        <v>100</v>
      </c>
      <c r="E10" s="254" t="s">
        <v>108</v>
      </c>
      <c r="F10" s="299"/>
      <c r="G10" s="246"/>
      <c r="H10" s="245"/>
      <c r="I10" s="245"/>
      <c r="J10" s="245"/>
      <c r="K10" s="245"/>
      <c r="L10" s="245"/>
      <c r="M10" s="245"/>
      <c r="N10" s="245"/>
    </row>
    <row r="11" spans="1:14" s="110" customFormat="1" ht="24" customHeight="1" x14ac:dyDescent="0.2">
      <c r="A11" s="251"/>
      <c r="B11" s="296"/>
      <c r="C11" s="252" t="s">
        <v>65</v>
      </c>
      <c r="D11" s="253" t="s">
        <v>101</v>
      </c>
      <c r="E11" s="254" t="s">
        <v>109</v>
      </c>
      <c r="F11" s="299"/>
      <c r="G11" s="255"/>
      <c r="H11" s="256"/>
      <c r="I11" s="256"/>
      <c r="J11" s="256"/>
      <c r="K11" s="256"/>
      <c r="L11" s="256"/>
      <c r="M11" s="256"/>
      <c r="N11" s="245"/>
    </row>
    <row r="12" spans="1:14" s="110" customFormat="1" ht="24" customHeight="1" x14ac:dyDescent="0.2">
      <c r="A12" s="251"/>
      <c r="B12" s="296"/>
      <c r="C12" s="252" t="s">
        <v>66</v>
      </c>
      <c r="D12" s="253" t="s">
        <v>102</v>
      </c>
      <c r="E12" s="254" t="s">
        <v>110</v>
      </c>
      <c r="F12" s="299"/>
      <c r="G12" s="255"/>
      <c r="H12" s="245"/>
      <c r="I12" s="245"/>
      <c r="J12" s="245"/>
      <c r="K12" s="245"/>
      <c r="L12" s="245"/>
      <c r="M12" s="245"/>
      <c r="N12" s="245"/>
    </row>
    <row r="13" spans="1:14" s="110" customFormat="1" ht="24" customHeight="1" x14ac:dyDescent="0.2">
      <c r="A13" s="251"/>
      <c r="B13" s="296"/>
      <c r="C13" s="252" t="s">
        <v>67</v>
      </c>
      <c r="D13" s="253" t="s">
        <v>103</v>
      </c>
      <c r="E13" s="254" t="s">
        <v>111</v>
      </c>
      <c r="F13" s="299"/>
      <c r="G13" s="255"/>
      <c r="H13" s="245"/>
      <c r="I13" s="245"/>
      <c r="J13" s="245"/>
      <c r="K13" s="245"/>
      <c r="L13" s="245"/>
      <c r="M13" s="245"/>
      <c r="N13" s="245"/>
    </row>
    <row r="14" spans="1:14" s="110" customFormat="1" ht="24" customHeight="1" x14ac:dyDescent="0.2">
      <c r="A14" s="251"/>
      <c r="B14" s="296"/>
      <c r="C14" s="252" t="s">
        <v>68</v>
      </c>
      <c r="D14" s="253" t="s">
        <v>104</v>
      </c>
      <c r="E14" s="254" t="s">
        <v>112</v>
      </c>
      <c r="F14" s="299"/>
      <c r="G14" s="255"/>
      <c r="H14" s="245"/>
      <c r="I14" s="245"/>
      <c r="J14" s="245"/>
      <c r="K14" s="245"/>
      <c r="L14" s="245"/>
      <c r="M14" s="245"/>
      <c r="N14" s="245"/>
    </row>
    <row r="15" spans="1:14" s="110" customFormat="1" ht="24" customHeight="1" x14ac:dyDescent="0.2">
      <c r="A15" s="251"/>
      <c r="B15" s="296"/>
      <c r="C15" s="252" t="s">
        <v>69</v>
      </c>
      <c r="D15" s="253" t="s">
        <v>105</v>
      </c>
      <c r="E15" s="254" t="s">
        <v>113</v>
      </c>
      <c r="F15" s="299"/>
      <c r="G15" s="255"/>
      <c r="H15" s="245"/>
      <c r="I15" s="245"/>
      <c r="J15" s="245"/>
      <c r="K15" s="245"/>
      <c r="L15" s="245"/>
      <c r="M15" s="245"/>
      <c r="N15" s="245"/>
    </row>
    <row r="16" spans="1:14" s="110" customFormat="1" ht="24" customHeight="1" x14ac:dyDescent="0.2">
      <c r="A16" s="251"/>
      <c r="B16" s="296"/>
      <c r="C16" s="252" t="s">
        <v>74</v>
      </c>
      <c r="D16" s="253" t="s">
        <v>106</v>
      </c>
      <c r="E16" s="254" t="s">
        <v>114</v>
      </c>
      <c r="F16" s="299"/>
      <c r="G16" s="246"/>
      <c r="H16" s="245"/>
      <c r="I16" s="245"/>
      <c r="J16" s="245"/>
      <c r="K16" s="245"/>
      <c r="L16" s="245"/>
      <c r="M16" s="245"/>
      <c r="N16" s="245"/>
    </row>
    <row r="17" spans="1:14" s="110" customFormat="1" ht="24" customHeight="1" thickBot="1" x14ac:dyDescent="0.25">
      <c r="A17" s="251"/>
      <c r="B17" s="296"/>
      <c r="C17" s="257" t="s">
        <v>142</v>
      </c>
      <c r="D17" s="258" t="s">
        <v>107</v>
      </c>
      <c r="E17" s="259"/>
      <c r="F17" s="299"/>
      <c r="G17" s="246"/>
      <c r="H17" s="245"/>
      <c r="I17" s="245"/>
      <c r="J17" s="245"/>
      <c r="K17" s="245"/>
      <c r="L17" s="245"/>
      <c r="M17" s="245"/>
      <c r="N17" s="245"/>
    </row>
    <row r="18" spans="1:14" ht="20.100000000000001" customHeight="1" thickBot="1" x14ac:dyDescent="0.25">
      <c r="A18" s="300" t="s">
        <v>151</v>
      </c>
      <c r="B18" s="301"/>
      <c r="C18" s="301"/>
      <c r="D18" s="301"/>
      <c r="E18" s="301"/>
      <c r="F18" s="301"/>
      <c r="G18" s="302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58FWWppMrGvue4wPS0R5vhqLAg+gSK3c4bCAq+10bXjRrd2VKoTNXMFBzxAX7ULsCch3c/5zyEgvleUALsRqOQ==" saltValue="SZureqhfZvACR/QjbeDMDQ==" spinCount="100000"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17"/>
    <mergeCell ref="D8:E8"/>
    <mergeCell ref="F8:F17"/>
    <mergeCell ref="A18:G18"/>
  </mergeCells>
  <hyperlinks>
    <hyperlink ref="C9" location="'10(a)'!A1" display="PROFORMA 10(a)"/>
    <hyperlink ref="C10" location="'10(b)'!A1" display="PROFORMA 10(b)"/>
    <hyperlink ref="D9" location="'12(a)'!A1" display="PROFORMA 12(a)"/>
    <hyperlink ref="D10" location="'12(b)'!A1" display="PROFORMA 12(b)"/>
    <hyperlink ref="D11" location="'12(c)'!A1" display="PROFORMA 12(c)"/>
    <hyperlink ref="D12" location="'12(d)'!A1" display="PROFORMA 12(d)"/>
    <hyperlink ref="D13" location="'12(e)'!A1" display="PROFORMA 12(e)"/>
    <hyperlink ref="C13" location="'10(e)'!A1" display="PROFORMA 10(e)"/>
    <hyperlink ref="C12" location="'10(d)'!A1" display="PROFORMA 10(d)"/>
    <hyperlink ref="C11" location="'10(c)'!A1" display="PROFORMA 10(c)"/>
    <hyperlink ref="C14" location="'10(f)'!A1" display="PROFORMA 10(f)"/>
    <hyperlink ref="D14" location="'12(f)'!A1" display="PROFORMA 12(f)"/>
    <hyperlink ref="D15" location="'12(g)'!A1" display="PROFORMA 12(g)"/>
    <hyperlink ref="D16" location="'12(h)'!A1" display="PROFORMA 12(h)"/>
    <hyperlink ref="D17" location="'12(i)'!A1" display="PROFORMA 12(i)"/>
    <hyperlink ref="E9" location="'12(i)-F'!A1" display="PROFORMA 12(i)-F"/>
    <hyperlink ref="E10" location="'12(j)'!A1" display="PROFORMA 12(j)"/>
    <hyperlink ref="E11" location="'12(k)'!A1" display="PROFORMA 12(k)"/>
    <hyperlink ref="E12" location="'12(l)'!A1" display="PROFORMA 12(l)"/>
    <hyperlink ref="E13" location="'12(m)'!A1" display="PROFORMA 12(m)"/>
    <hyperlink ref="E15" location="'12(o)'!A1" display="PROFORMA 12(o)"/>
    <hyperlink ref="E16" location="'12(p)'!A1" display="PROFORMA 12(p)"/>
    <hyperlink ref="C16" location="'10(h)'!A1" display="PROFORMA 10(h)"/>
    <hyperlink ref="C15" location="'10(g)'!A1" display="PROFORMA 10(g)"/>
    <hyperlink ref="C17" location="'10(i)'!A1" display="PROFORMA 10(i)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2" t="s">
        <v>141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99"/>
      <c r="C2" s="499"/>
      <c r="D2" s="499"/>
      <c r="E2" s="499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8" t="s">
        <v>149</v>
      </c>
      <c r="B3" s="500"/>
      <c r="C3" s="500"/>
      <c r="D3" s="500"/>
      <c r="E3" s="500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3"/>
      <c r="C4" s="483"/>
      <c r="D4" s="483"/>
      <c r="E4" s="483"/>
      <c r="F4" s="484"/>
      <c r="G4" s="128"/>
      <c r="H4" s="286"/>
      <c r="I4" s="286"/>
      <c r="J4" s="286"/>
      <c r="K4" s="286"/>
      <c r="L4" s="286"/>
      <c r="M4" s="286"/>
      <c r="N4" s="286"/>
      <c r="O4" s="103"/>
      <c r="P4" s="103"/>
      <c r="Q4" s="103"/>
    </row>
    <row r="5" spans="1:17" ht="20.100000000000001" customHeight="1" x14ac:dyDescent="0.2">
      <c r="A5" s="316" t="s">
        <v>150</v>
      </c>
      <c r="B5" s="483"/>
      <c r="C5" s="483"/>
      <c r="D5" s="483"/>
      <c r="E5" s="483"/>
      <c r="F5" s="484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140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284" t="s">
        <v>16</v>
      </c>
      <c r="C8" s="284" t="s">
        <v>0</v>
      </c>
      <c r="D8" s="284" t="s">
        <v>17</v>
      </c>
      <c r="E8" s="283" t="s">
        <v>18</v>
      </c>
      <c r="F8" s="285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155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151</v>
      </c>
      <c r="B10" s="489"/>
      <c r="C10" s="489"/>
      <c r="D10" s="489"/>
      <c r="E10" s="489"/>
      <c r="F10" s="490"/>
      <c r="G10" s="287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1">
        <v>44026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157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VxVhl0p2fjsGgtovYU2h5e1/rHU7kdoB4xmDntunszX24433nzhtfwlFOKNc6XB9la0koAiwV6j86YGSizDVHw==" saltValue="Wzy6r9xApWCZwq0tFzm/yQ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31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59" t="s">
        <v>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24" ht="20.100000000000001" customHeight="1" x14ac:dyDescent="0.2">
      <c r="A2" s="362" t="s">
        <v>148</v>
      </c>
      <c r="B2" s="363"/>
      <c r="C2" s="363"/>
      <c r="D2" s="363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66" t="s">
        <v>149</v>
      </c>
      <c r="B3" s="367"/>
      <c r="C3" s="367"/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70"/>
      <c r="B4" s="371"/>
      <c r="C4" s="371"/>
      <c r="D4" s="371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4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2" t="s">
        <v>150</v>
      </c>
      <c r="B5" s="373"/>
      <c r="C5" s="373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5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55" t="s">
        <v>133</v>
      </c>
      <c r="B6" s="356"/>
      <c r="C6" s="356"/>
      <c r="D6" s="356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1"/>
      <c r="B7" s="342"/>
      <c r="C7" s="342"/>
      <c r="D7" s="342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4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45"/>
      <c r="B8" s="347" t="s">
        <v>123</v>
      </c>
      <c r="C8" s="337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 x14ac:dyDescent="0.2">
      <c r="A9" s="345"/>
      <c r="B9" s="348"/>
      <c r="C9" s="337"/>
      <c r="D9" s="350"/>
      <c r="E9" s="351"/>
      <c r="F9" s="350"/>
      <c r="G9" s="337" t="s">
        <v>60</v>
      </c>
      <c r="H9" s="350" t="s">
        <v>21</v>
      </c>
      <c r="I9" s="350" t="s">
        <v>37</v>
      </c>
      <c r="J9" s="337" t="s">
        <v>59</v>
      </c>
      <c r="K9" s="352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4"/>
    </row>
    <row r="10" spans="1:24" ht="15" customHeight="1" x14ac:dyDescent="0.2">
      <c r="A10" s="346"/>
      <c r="B10" s="349"/>
      <c r="C10" s="337"/>
      <c r="D10" s="350"/>
      <c r="E10" s="351"/>
      <c r="F10" s="350"/>
      <c r="G10" s="350"/>
      <c r="H10" s="350"/>
      <c r="I10" s="350"/>
      <c r="J10" s="350"/>
      <c r="K10" s="352"/>
      <c r="L10" s="337"/>
      <c r="M10" s="337"/>
      <c r="N10" s="337"/>
      <c r="O10" s="337"/>
      <c r="P10" s="337"/>
      <c r="Q10" s="354"/>
    </row>
    <row r="11" spans="1:24" s="48" customFormat="1" ht="20.100000000000001" customHeight="1" x14ac:dyDescent="0.2">
      <c r="A11" s="328">
        <v>1</v>
      </c>
      <c r="B11" s="331" t="s">
        <v>128</v>
      </c>
      <c r="C11" s="334" t="s">
        <v>153</v>
      </c>
      <c r="D11" s="334" t="s">
        <v>154</v>
      </c>
      <c r="E11" s="334" t="s">
        <v>156</v>
      </c>
      <c r="F11" s="85" t="s">
        <v>35</v>
      </c>
      <c r="G11" s="84">
        <v>40</v>
      </c>
      <c r="H11" s="84">
        <v>38</v>
      </c>
      <c r="I11" s="84">
        <v>0</v>
      </c>
      <c r="J11" s="84">
        <v>2</v>
      </c>
      <c r="K11" s="86">
        <v>95</v>
      </c>
      <c r="L11" s="84">
        <v>0</v>
      </c>
      <c r="M11" s="84">
        <v>0</v>
      </c>
      <c r="N11" s="84">
        <v>17</v>
      </c>
      <c r="O11" s="84">
        <v>16</v>
      </c>
      <c r="P11" s="84">
        <v>5</v>
      </c>
      <c r="Q11" s="193">
        <v>60.13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29"/>
      <c r="B12" s="332"/>
      <c r="C12" s="335"/>
      <c r="D12" s="335"/>
      <c r="E12" s="335"/>
      <c r="F12" s="85" t="s">
        <v>36</v>
      </c>
      <c r="G12" s="84">
        <v>32</v>
      </c>
      <c r="H12" s="84">
        <v>31</v>
      </c>
      <c r="I12" s="84">
        <v>0</v>
      </c>
      <c r="J12" s="84">
        <v>1</v>
      </c>
      <c r="K12" s="86">
        <v>96.88</v>
      </c>
      <c r="L12" s="84">
        <v>0</v>
      </c>
      <c r="M12" s="84">
        <v>3</v>
      </c>
      <c r="N12" s="84">
        <v>9</v>
      </c>
      <c r="O12" s="84">
        <v>17</v>
      </c>
      <c r="P12" s="84">
        <v>2</v>
      </c>
      <c r="Q12" s="193">
        <v>59.45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30"/>
      <c r="B13" s="333"/>
      <c r="C13" s="336"/>
      <c r="D13" s="336"/>
      <c r="E13" s="336"/>
      <c r="F13" s="263" t="s">
        <v>56</v>
      </c>
      <c r="G13" s="260">
        <v>72</v>
      </c>
      <c r="H13" s="260">
        <v>69</v>
      </c>
      <c r="I13" s="260">
        <v>0</v>
      </c>
      <c r="J13" s="260">
        <v>3</v>
      </c>
      <c r="K13" s="261">
        <v>95.83</v>
      </c>
      <c r="L13" s="260">
        <v>0</v>
      </c>
      <c r="M13" s="260">
        <v>3</v>
      </c>
      <c r="N13" s="260">
        <v>26</v>
      </c>
      <c r="O13" s="260">
        <v>33</v>
      </c>
      <c r="P13" s="260">
        <v>7</v>
      </c>
      <c r="Q13" s="262">
        <v>59.83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28">
        <v>2</v>
      </c>
      <c r="B14" s="331" t="s">
        <v>124</v>
      </c>
      <c r="C14" s="334" t="s">
        <v>153</v>
      </c>
      <c r="D14" s="334" t="s">
        <v>154</v>
      </c>
      <c r="E14" s="334" t="s">
        <v>156</v>
      </c>
      <c r="F14" s="85" t="s">
        <v>35</v>
      </c>
      <c r="G14" s="84">
        <v>32</v>
      </c>
      <c r="H14" s="84">
        <v>32</v>
      </c>
      <c r="I14" s="84">
        <v>0</v>
      </c>
      <c r="J14" s="84">
        <v>0</v>
      </c>
      <c r="K14" s="86">
        <v>100</v>
      </c>
      <c r="L14" s="84">
        <v>0</v>
      </c>
      <c r="M14" s="84">
        <v>0</v>
      </c>
      <c r="N14" s="84">
        <v>14</v>
      </c>
      <c r="O14" s="84">
        <v>14</v>
      </c>
      <c r="P14" s="84">
        <v>4</v>
      </c>
      <c r="Q14" s="193">
        <v>61.41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29"/>
      <c r="B15" s="332"/>
      <c r="C15" s="335"/>
      <c r="D15" s="335"/>
      <c r="E15" s="335"/>
      <c r="F15" s="85" t="s">
        <v>36</v>
      </c>
      <c r="G15" s="84">
        <v>22</v>
      </c>
      <c r="H15" s="84">
        <v>22</v>
      </c>
      <c r="I15" s="84">
        <v>0</v>
      </c>
      <c r="J15" s="84">
        <v>0</v>
      </c>
      <c r="K15" s="86">
        <v>100</v>
      </c>
      <c r="L15" s="84">
        <v>0</v>
      </c>
      <c r="M15" s="84">
        <v>0</v>
      </c>
      <c r="N15" s="84">
        <v>8</v>
      </c>
      <c r="O15" s="84">
        <v>12</v>
      </c>
      <c r="P15" s="84">
        <v>2</v>
      </c>
      <c r="Q15" s="193">
        <v>64.77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30"/>
      <c r="B16" s="333"/>
      <c r="C16" s="336"/>
      <c r="D16" s="336"/>
      <c r="E16" s="336"/>
      <c r="F16" s="263" t="s">
        <v>56</v>
      </c>
      <c r="G16" s="260">
        <v>54</v>
      </c>
      <c r="H16" s="260">
        <v>54</v>
      </c>
      <c r="I16" s="260">
        <v>0</v>
      </c>
      <c r="J16" s="260">
        <v>0</v>
      </c>
      <c r="K16" s="261">
        <v>100</v>
      </c>
      <c r="L16" s="260">
        <v>0</v>
      </c>
      <c r="M16" s="260">
        <v>0</v>
      </c>
      <c r="N16" s="260">
        <v>22</v>
      </c>
      <c r="O16" s="260">
        <v>26</v>
      </c>
      <c r="P16" s="260">
        <v>6</v>
      </c>
      <c r="Q16" s="262">
        <v>62.78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28">
        <v>3</v>
      </c>
      <c r="B17" s="331" t="s">
        <v>125</v>
      </c>
      <c r="C17" s="334" t="s">
        <v>153</v>
      </c>
      <c r="D17" s="334" t="s">
        <v>154</v>
      </c>
      <c r="E17" s="334" t="s">
        <v>156</v>
      </c>
      <c r="F17" s="85" t="s">
        <v>35</v>
      </c>
      <c r="G17" s="84">
        <v>8</v>
      </c>
      <c r="H17" s="84">
        <v>6</v>
      </c>
      <c r="I17" s="84">
        <v>0</v>
      </c>
      <c r="J17" s="84">
        <v>2</v>
      </c>
      <c r="K17" s="86">
        <v>75</v>
      </c>
      <c r="L17" s="84">
        <v>0</v>
      </c>
      <c r="M17" s="84">
        <v>0</v>
      </c>
      <c r="N17" s="84">
        <v>3</v>
      </c>
      <c r="O17" s="84">
        <v>2</v>
      </c>
      <c r="P17" s="84">
        <v>1</v>
      </c>
      <c r="Q17" s="193">
        <v>55</v>
      </c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29"/>
      <c r="B18" s="332"/>
      <c r="C18" s="335"/>
      <c r="D18" s="335"/>
      <c r="E18" s="335"/>
      <c r="F18" s="85" t="s">
        <v>36</v>
      </c>
      <c r="G18" s="84">
        <v>10</v>
      </c>
      <c r="H18" s="84">
        <v>9</v>
      </c>
      <c r="I18" s="84">
        <v>0</v>
      </c>
      <c r="J18" s="84">
        <v>1</v>
      </c>
      <c r="K18" s="86">
        <v>90</v>
      </c>
      <c r="L18" s="84">
        <v>0</v>
      </c>
      <c r="M18" s="84">
        <v>3</v>
      </c>
      <c r="N18" s="84">
        <v>1</v>
      </c>
      <c r="O18" s="84">
        <v>5</v>
      </c>
      <c r="P18" s="84">
        <v>0</v>
      </c>
      <c r="Q18" s="193">
        <v>47.75</v>
      </c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30"/>
      <c r="B19" s="333"/>
      <c r="C19" s="336"/>
      <c r="D19" s="336"/>
      <c r="E19" s="336"/>
      <c r="F19" s="263" t="s">
        <v>56</v>
      </c>
      <c r="G19" s="260">
        <v>18</v>
      </c>
      <c r="H19" s="260">
        <v>15</v>
      </c>
      <c r="I19" s="260">
        <v>0</v>
      </c>
      <c r="J19" s="260">
        <v>3</v>
      </c>
      <c r="K19" s="261">
        <v>83.33</v>
      </c>
      <c r="L19" s="260">
        <v>0</v>
      </c>
      <c r="M19" s="260">
        <v>3</v>
      </c>
      <c r="N19" s="260">
        <v>4</v>
      </c>
      <c r="O19" s="260">
        <v>7</v>
      </c>
      <c r="P19" s="260">
        <v>1</v>
      </c>
      <c r="Q19" s="262">
        <v>50.97</v>
      </c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28">
        <v>4</v>
      </c>
      <c r="B20" s="331" t="s">
        <v>126</v>
      </c>
      <c r="C20" s="334"/>
      <c r="D20" s="334"/>
      <c r="E20" s="334" t="s">
        <v>155</v>
      </c>
      <c r="F20" s="85" t="s">
        <v>35</v>
      </c>
      <c r="G20" s="84"/>
      <c r="H20" s="84"/>
      <c r="I20" s="84"/>
      <c r="J20" s="84"/>
      <c r="K20" s="86"/>
      <c r="L20" s="84"/>
      <c r="M20" s="84"/>
      <c r="N20" s="84"/>
      <c r="O20" s="84"/>
      <c r="P20" s="84"/>
      <c r="Q20" s="193"/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29"/>
      <c r="B21" s="332"/>
      <c r="C21" s="335"/>
      <c r="D21" s="335"/>
      <c r="E21" s="335"/>
      <c r="F21" s="85" t="s">
        <v>36</v>
      </c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193"/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30"/>
      <c r="B22" s="333"/>
      <c r="C22" s="336"/>
      <c r="D22" s="336"/>
      <c r="E22" s="336"/>
      <c r="F22" s="263" t="s">
        <v>56</v>
      </c>
      <c r="G22" s="260"/>
      <c r="H22" s="260"/>
      <c r="I22" s="260"/>
      <c r="J22" s="260"/>
      <c r="K22" s="261"/>
      <c r="L22" s="260"/>
      <c r="M22" s="260"/>
      <c r="N22" s="260"/>
      <c r="O22" s="260"/>
      <c r="P22" s="260"/>
      <c r="Q22" s="262"/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28">
        <v>5</v>
      </c>
      <c r="B23" s="331" t="s">
        <v>127</v>
      </c>
      <c r="C23" s="334"/>
      <c r="D23" s="334"/>
      <c r="E23" s="334" t="s">
        <v>155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29"/>
      <c r="B24" s="332"/>
      <c r="C24" s="335"/>
      <c r="D24" s="335"/>
      <c r="E24" s="335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30"/>
      <c r="B25" s="333"/>
      <c r="C25" s="336"/>
      <c r="D25" s="336"/>
      <c r="E25" s="336"/>
      <c r="F25" s="263" t="s">
        <v>56</v>
      </c>
      <c r="G25" s="260"/>
      <c r="H25" s="260"/>
      <c r="I25" s="260"/>
      <c r="J25" s="260"/>
      <c r="K25" s="261"/>
      <c r="L25" s="260"/>
      <c r="M25" s="260"/>
      <c r="N25" s="260"/>
      <c r="O25" s="260"/>
      <c r="P25" s="260"/>
      <c r="Q25" s="262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24" t="s">
        <v>151</v>
      </c>
      <c r="B26" s="325"/>
      <c r="C26" s="325"/>
      <c r="D26" s="325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7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338">
        <v>44026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40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152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19"/>
      <c r="B30" s="320"/>
      <c r="C30" s="320"/>
      <c r="D30" s="320"/>
      <c r="E30" s="321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NKxC2XSLSnBsWK0huKo+2HJGPHgb0v2Wm4GsfD7pzoOhRXIzi5DtnDIvRzAXBA5wPTSwxaZ7S6Q/kbN9xQyIvw==" saltValue="ohdafN5sietn9zmWlYkIyQ==" spinCount="100000" sheet="1" objects="1" scenarios="1"/>
  <mergeCells count="54"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B20:B22"/>
    <mergeCell ref="C8:C10"/>
    <mergeCell ref="D8:D10"/>
    <mergeCell ref="K8:K10"/>
    <mergeCell ref="L9:L10"/>
    <mergeCell ref="I9:I10"/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84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120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156</v>
      </c>
      <c r="C10" s="266">
        <v>40</v>
      </c>
      <c r="D10" s="266">
        <v>32</v>
      </c>
      <c r="E10" s="266">
        <v>72</v>
      </c>
      <c r="F10" s="266">
        <v>38</v>
      </c>
      <c r="G10" s="267">
        <v>95</v>
      </c>
      <c r="H10" s="266">
        <v>31</v>
      </c>
      <c r="I10" s="267">
        <v>96.88</v>
      </c>
      <c r="J10" s="268">
        <v>69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157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YVVbdhgSgOuQsGaEYaVyiUvGktcmHZf0P8NjGUOKGaE+WryXy0Mkbbg2yRQW6dkdZ+7txG/diHLcvrAkqRJ12Q==" saltValue="uUTvYauinSAk+K04Qp9woA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85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119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156</v>
      </c>
      <c r="C10" s="266">
        <v>32</v>
      </c>
      <c r="D10" s="266">
        <v>22</v>
      </c>
      <c r="E10" s="266">
        <v>54</v>
      </c>
      <c r="F10" s="266">
        <v>32</v>
      </c>
      <c r="G10" s="267">
        <v>100</v>
      </c>
      <c r="H10" s="266">
        <v>22</v>
      </c>
      <c r="I10" s="267">
        <v>100</v>
      </c>
      <c r="J10" s="268">
        <v>54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157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vCp6YMHDSeSJ1RTjrcR5DWs03MdZ3tqWbRWWbJmC6avOF7Vju5B8RdveOeVRIvK3ftS7viMewvV1jcyfpg9VVg==" saltValue="g9LHossmKvZoqJ2l3YUVW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tabSelected="1" zoomScaleNormal="100" workbookViewId="0">
      <pane xSplit="10" ySplit="15" topLeftCell="K22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86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118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156</v>
      </c>
      <c r="C10" s="266">
        <v>8</v>
      </c>
      <c r="D10" s="266">
        <v>10</v>
      </c>
      <c r="E10" s="266">
        <v>18</v>
      </c>
      <c r="F10" s="266">
        <v>6</v>
      </c>
      <c r="G10" s="267">
        <v>75</v>
      </c>
      <c r="H10" s="266">
        <v>9</v>
      </c>
      <c r="I10" s="267">
        <v>90</v>
      </c>
      <c r="J10" s="268">
        <v>15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157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U57ai8ZXn3YTjpJISEQoDdOiRuOFkDCw7rVV1QirssQA8oXSfuHjyz83IsUSxAIEsMdEjZTOgr/OKm4lHKi+aA==" saltValue="HoJ31JjNF2L/6+jyuHlUU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87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121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155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157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hkDfh2iyG1OF0TBY3LlOJjJAyBCjyisX5Y7ooU1shbEwk7NadtRTvsVfxP0f8H8240mFGnF0LWmZFm8vRle5Wg==" saltValue="Qzva9sefMGAy2X64l26lC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88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122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155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157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UbhssfPV+knGQhQXSGl+kwI5aY7XGtwdsi64qFYnsVPtcKwqKGamgLt/mFQihohshamjq0r7XL0ShZV2f+LlNQ==" saltValue="KcOxCPb/j4uxAehyZwERe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2" t="s">
        <v>89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99"/>
      <c r="C2" s="499"/>
      <c r="D2" s="499"/>
      <c r="E2" s="499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8" t="s">
        <v>149</v>
      </c>
      <c r="B3" s="500"/>
      <c r="C3" s="500"/>
      <c r="D3" s="500"/>
      <c r="E3" s="500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3"/>
      <c r="C4" s="483"/>
      <c r="D4" s="483"/>
      <c r="E4" s="483"/>
      <c r="F4" s="484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150</v>
      </c>
      <c r="B5" s="483"/>
      <c r="C5" s="483"/>
      <c r="D5" s="483"/>
      <c r="E5" s="483"/>
      <c r="F5" s="484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143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0</v>
      </c>
      <c r="C9" s="184" t="s">
        <v>156</v>
      </c>
      <c r="D9" s="139" t="s">
        <v>158</v>
      </c>
      <c r="E9" s="138">
        <v>481</v>
      </c>
      <c r="F9" s="140">
        <v>96.2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1</v>
      </c>
      <c r="C10" s="184" t="s">
        <v>156</v>
      </c>
      <c r="D10" s="139" t="s">
        <v>159</v>
      </c>
      <c r="E10" s="138">
        <v>477</v>
      </c>
      <c r="F10" s="140">
        <v>95.4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2</v>
      </c>
      <c r="C11" s="184" t="s">
        <v>156</v>
      </c>
      <c r="D11" s="139" t="s">
        <v>160</v>
      </c>
      <c r="E11" s="138">
        <v>476</v>
      </c>
      <c r="F11" s="140">
        <v>95.2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3</v>
      </c>
      <c r="C12" s="184" t="s">
        <v>156</v>
      </c>
      <c r="D12" s="139" t="s">
        <v>161</v>
      </c>
      <c r="E12" s="138">
        <v>470</v>
      </c>
      <c r="F12" s="140">
        <v>94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4</v>
      </c>
      <c r="C13" s="184" t="s">
        <v>156</v>
      </c>
      <c r="D13" s="139" t="s">
        <v>162</v>
      </c>
      <c r="E13" s="138">
        <v>460</v>
      </c>
      <c r="F13" s="140">
        <v>92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5</v>
      </c>
      <c r="C14" s="184" t="s">
        <v>156</v>
      </c>
      <c r="D14" s="139" t="s">
        <v>163</v>
      </c>
      <c r="E14" s="138">
        <v>458</v>
      </c>
      <c r="F14" s="140">
        <v>91.6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20.100000000000001" customHeight="1" x14ac:dyDescent="0.2">
      <c r="A15" s="488" t="s">
        <v>151</v>
      </c>
      <c r="B15" s="489"/>
      <c r="C15" s="489"/>
      <c r="D15" s="489"/>
      <c r="E15" s="489"/>
      <c r="F15" s="490"/>
      <c r="G15" s="141"/>
    </row>
    <row r="16" spans="1:17" s="122" customFormat="1" ht="20.100000000000001" customHeight="1" x14ac:dyDescent="0.2">
      <c r="A16" s="142"/>
      <c r="B16" s="121"/>
      <c r="C16" s="121"/>
      <c r="D16" s="121"/>
      <c r="E16" s="121"/>
      <c r="F16" s="143"/>
      <c r="G16" s="121"/>
    </row>
    <row r="17" spans="1:7" s="122" customFormat="1" ht="20.100000000000001" customHeight="1" x14ac:dyDescent="0.2">
      <c r="A17" s="491">
        <v>44026</v>
      </c>
      <c r="B17" s="492"/>
      <c r="C17" s="492"/>
      <c r="D17" s="492"/>
      <c r="E17" s="492"/>
      <c r="F17" s="493"/>
      <c r="G17" s="121"/>
    </row>
    <row r="18" spans="1:7" s="122" customFormat="1" ht="20.100000000000001" customHeight="1" x14ac:dyDescent="0.2">
      <c r="A18" s="142"/>
      <c r="B18" s="494" t="s">
        <v>157</v>
      </c>
      <c r="C18" s="495"/>
      <c r="D18" s="121"/>
      <c r="E18" s="144"/>
      <c r="F18" s="143"/>
    </row>
    <row r="19" spans="1:7" s="122" customFormat="1" ht="20.100000000000001" customHeight="1" thickBot="1" x14ac:dyDescent="0.25">
      <c r="A19" s="496"/>
      <c r="B19" s="497"/>
      <c r="C19" s="497"/>
      <c r="D19" s="497"/>
      <c r="E19" s="497"/>
      <c r="F19" s="498"/>
    </row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</sheetData>
  <sheetProtection algorithmName="SHA-512" hashValue="j5dHJxtpQjENLUlt4rlkxZ/lr3nR4NsM8SwWRpPvuuHxvSpdIA/NU5PP5TkvqACTrLWZOFHv/vgq5LKmG0mMcg==" saltValue="PG7UQGVu/UP5FHuFsaFA3w==" spinCount="100000" sheet="1" objects="1" scenarios="1"/>
  <mergeCells count="11">
    <mergeCell ref="A7:F7"/>
    <mergeCell ref="A15:F15"/>
    <mergeCell ref="A17:F17"/>
    <mergeCell ref="B18:C18"/>
    <mergeCell ref="A19:F19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2" t="s">
        <v>90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99"/>
      <c r="C2" s="499"/>
      <c r="D2" s="499"/>
      <c r="E2" s="499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8" t="s">
        <v>149</v>
      </c>
      <c r="B3" s="500"/>
      <c r="C3" s="500"/>
      <c r="D3" s="500"/>
      <c r="E3" s="500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3"/>
      <c r="C4" s="483"/>
      <c r="D4" s="483"/>
      <c r="E4" s="483"/>
      <c r="F4" s="484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150</v>
      </c>
      <c r="B5" s="483"/>
      <c r="C5" s="483"/>
      <c r="D5" s="483"/>
      <c r="E5" s="483"/>
      <c r="F5" s="484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144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0</v>
      </c>
      <c r="C9" s="185" t="s">
        <v>156</v>
      </c>
      <c r="D9" s="139" t="s">
        <v>164</v>
      </c>
      <c r="E9" s="138">
        <v>454</v>
      </c>
      <c r="F9" s="140">
        <v>90.8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151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1">
        <v>44026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157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XHtbdQa7BP9k4mAPBPOyti7/MinxPQbgU6djky1yrVBA6v9HVNcx/VhslS44J3RhSbXcdZoasqm8nuL1U3nzDA==" saltValue="UqvAeLaZzI4F7D5GyegwWA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2" t="s">
        <v>91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99"/>
      <c r="C2" s="499"/>
      <c r="D2" s="499"/>
      <c r="E2" s="499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8" t="s">
        <v>149</v>
      </c>
      <c r="B3" s="500"/>
      <c r="C3" s="500"/>
      <c r="D3" s="500"/>
      <c r="E3" s="500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3"/>
      <c r="C4" s="483"/>
      <c r="D4" s="483"/>
      <c r="E4" s="483"/>
      <c r="F4" s="484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150</v>
      </c>
      <c r="B5" s="483"/>
      <c r="C5" s="483"/>
      <c r="D5" s="483"/>
      <c r="E5" s="483"/>
      <c r="F5" s="484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145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155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151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1">
        <v>44026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157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5dbpkrnfhXKMTfewtQfy4w42RTIZTEaK/3fG8c8onm54frUJ4lGwYfWlZGELCqw4dU0cw5vU8I2w/8HjohOFdA==" saltValue="iJbe5SCL+j3wB8T3jWlndA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59" t="s">
        <v>63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24" ht="20.100000000000001" customHeight="1" x14ac:dyDescent="0.2">
      <c r="A2" s="362" t="s">
        <v>148</v>
      </c>
      <c r="B2" s="363"/>
      <c r="C2" s="363"/>
      <c r="D2" s="363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66" t="s">
        <v>149</v>
      </c>
      <c r="B3" s="367"/>
      <c r="C3" s="367"/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70"/>
      <c r="B4" s="371"/>
      <c r="C4" s="371"/>
      <c r="D4" s="371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4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2" t="s">
        <v>150</v>
      </c>
      <c r="B5" s="373"/>
      <c r="C5" s="373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5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55" t="s">
        <v>134</v>
      </c>
      <c r="B6" s="356"/>
      <c r="C6" s="356"/>
      <c r="D6" s="356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  <c r="R6" s="279"/>
      <c r="S6" s="279"/>
      <c r="T6" s="279"/>
      <c r="U6" s="279"/>
      <c r="V6" s="279"/>
      <c r="W6" s="279"/>
      <c r="X6" s="279"/>
    </row>
    <row r="7" spans="1:24" ht="9.9499999999999993" customHeight="1" x14ac:dyDescent="0.2">
      <c r="A7" s="341"/>
      <c r="B7" s="342"/>
      <c r="C7" s="342"/>
      <c r="D7" s="342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4"/>
      <c r="R7" s="10"/>
      <c r="S7" s="279"/>
      <c r="T7" s="279"/>
      <c r="U7" s="279"/>
      <c r="V7" s="10"/>
      <c r="W7" s="279"/>
      <c r="X7" s="279"/>
    </row>
    <row r="8" spans="1:24" ht="24.95" customHeight="1" x14ac:dyDescent="0.2">
      <c r="A8" s="345"/>
      <c r="B8" s="347" t="s">
        <v>135</v>
      </c>
      <c r="C8" s="337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 x14ac:dyDescent="0.2">
      <c r="A9" s="345"/>
      <c r="B9" s="348"/>
      <c r="C9" s="337"/>
      <c r="D9" s="350"/>
      <c r="E9" s="351"/>
      <c r="F9" s="350"/>
      <c r="G9" s="337" t="s">
        <v>60</v>
      </c>
      <c r="H9" s="350" t="s">
        <v>21</v>
      </c>
      <c r="I9" s="350" t="s">
        <v>37</v>
      </c>
      <c r="J9" s="337" t="s">
        <v>59</v>
      </c>
      <c r="K9" s="352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4"/>
    </row>
    <row r="10" spans="1:24" ht="15" customHeight="1" x14ac:dyDescent="0.2">
      <c r="A10" s="346"/>
      <c r="B10" s="349"/>
      <c r="C10" s="337"/>
      <c r="D10" s="350"/>
      <c r="E10" s="351"/>
      <c r="F10" s="350"/>
      <c r="G10" s="350"/>
      <c r="H10" s="350"/>
      <c r="I10" s="350"/>
      <c r="J10" s="350"/>
      <c r="K10" s="352"/>
      <c r="L10" s="337"/>
      <c r="M10" s="337"/>
      <c r="N10" s="337"/>
      <c r="O10" s="337"/>
      <c r="P10" s="337"/>
      <c r="Q10" s="354"/>
    </row>
    <row r="11" spans="1:24" s="48" customFormat="1" ht="24.95" customHeight="1" x14ac:dyDescent="0.2">
      <c r="A11" s="328">
        <v>1</v>
      </c>
      <c r="B11" s="331" t="s">
        <v>1</v>
      </c>
      <c r="C11" s="334" t="s">
        <v>153</v>
      </c>
      <c r="D11" s="334" t="s">
        <v>154</v>
      </c>
      <c r="E11" s="334" t="s">
        <v>155</v>
      </c>
      <c r="F11" s="85" t="s">
        <v>35</v>
      </c>
      <c r="G11" s="84"/>
      <c r="H11" s="84"/>
      <c r="I11" s="84"/>
      <c r="J11" s="84"/>
      <c r="K11" s="86"/>
      <c r="L11" s="84"/>
      <c r="M11" s="84"/>
      <c r="N11" s="84"/>
      <c r="O11" s="84"/>
      <c r="P11" s="84"/>
      <c r="Q11" s="193"/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29"/>
      <c r="B12" s="332"/>
      <c r="C12" s="335"/>
      <c r="D12" s="335"/>
      <c r="E12" s="335"/>
      <c r="F12" s="85" t="s">
        <v>36</v>
      </c>
      <c r="G12" s="84"/>
      <c r="H12" s="84"/>
      <c r="I12" s="84"/>
      <c r="J12" s="84"/>
      <c r="K12" s="86"/>
      <c r="L12" s="84"/>
      <c r="M12" s="84"/>
      <c r="N12" s="84"/>
      <c r="O12" s="84"/>
      <c r="P12" s="84"/>
      <c r="Q12" s="193"/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30"/>
      <c r="B13" s="333"/>
      <c r="C13" s="336"/>
      <c r="D13" s="336"/>
      <c r="E13" s="336"/>
      <c r="F13" s="263" t="s">
        <v>56</v>
      </c>
      <c r="G13" s="260"/>
      <c r="H13" s="260"/>
      <c r="I13" s="260"/>
      <c r="J13" s="260"/>
      <c r="K13" s="261"/>
      <c r="L13" s="260"/>
      <c r="M13" s="260"/>
      <c r="N13" s="260"/>
      <c r="O13" s="260"/>
      <c r="P13" s="260"/>
      <c r="Q13" s="262"/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24" t="s">
        <v>151</v>
      </c>
      <c r="B14" s="325"/>
      <c r="C14" s="325"/>
      <c r="D14" s="325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7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78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338">
        <v>44026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40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152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78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19"/>
      <c r="B18" s="320"/>
      <c r="C18" s="320"/>
      <c r="D18" s="320"/>
      <c r="E18" s="321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nF0lV188oh/uZhleu6GoQrAUySiLfoVK152453Lf0ppcXNKip8+t3Msj3DpAeR0V0I7YcicYSsmGmmOxpwfWcg==" saltValue="MrgW9oV8R/Ngk7uKrn7BLw==" spinCount="100000" sheet="1" objects="1" scenarios="1"/>
  <mergeCells count="34">
    <mergeCell ref="A6:Q6"/>
    <mergeCell ref="A1:Q1"/>
    <mergeCell ref="A2:Q2"/>
    <mergeCell ref="A3:Q3"/>
    <mergeCell ref="A4:Q4"/>
    <mergeCell ref="A5:Q5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M9:M10"/>
    <mergeCell ref="N9:N10"/>
    <mergeCell ref="O9:O10"/>
    <mergeCell ref="P9:P10"/>
    <mergeCell ref="A16:Q16"/>
    <mergeCell ref="A18:Q18"/>
    <mergeCell ref="A14:Q14"/>
    <mergeCell ref="A11:A13"/>
    <mergeCell ref="B11:B13"/>
    <mergeCell ref="C11:C13"/>
    <mergeCell ref="D11:D13"/>
    <mergeCell ref="E11:E13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2" t="s">
        <v>92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99"/>
      <c r="C2" s="499"/>
      <c r="D2" s="499"/>
      <c r="E2" s="499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8" t="s">
        <v>149</v>
      </c>
      <c r="B3" s="500"/>
      <c r="C3" s="500"/>
      <c r="D3" s="500"/>
      <c r="E3" s="500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3"/>
      <c r="C4" s="483"/>
      <c r="D4" s="483"/>
      <c r="E4" s="483"/>
      <c r="F4" s="484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150</v>
      </c>
      <c r="B5" s="483"/>
      <c r="C5" s="483"/>
      <c r="D5" s="483"/>
      <c r="E5" s="483"/>
      <c r="F5" s="484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146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155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151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1">
        <v>44026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157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qMxcem+pcTw5WNxlk2hox1135ZuBRJiDSN7pqA79L1+hKAyo9ncYLf9AZjKlbxkfgXwSsyBkeB2CY2kjSVAEIw==" saltValue="skvZDSkRV3wDoEpJX8s66Q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0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59" t="s">
        <v>93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7"/>
    </row>
    <row r="2" spans="1:23" ht="20.100000000000001" customHeight="1" x14ac:dyDescent="0.2">
      <c r="A2" s="362" t="s">
        <v>148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  <c r="S2" s="5"/>
      <c r="T2" s="5"/>
      <c r="U2" s="5"/>
      <c r="V2" s="5"/>
      <c r="W2" s="5"/>
    </row>
    <row r="3" spans="1:23" ht="20.100000000000001" customHeight="1" x14ac:dyDescent="0.2">
      <c r="A3" s="366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7"/>
      <c r="T3" s="7"/>
      <c r="U3" s="7"/>
      <c r="V3" s="7"/>
      <c r="W3" s="7"/>
    </row>
    <row r="4" spans="1:23" ht="9.9499999999999993" customHeight="1" x14ac:dyDescent="0.2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7"/>
      <c r="T4" s="7"/>
      <c r="U4" s="7"/>
      <c r="V4" s="7"/>
      <c r="W4" s="7"/>
    </row>
    <row r="5" spans="1:23" ht="20.100000000000001" customHeight="1" x14ac:dyDescent="0.2">
      <c r="A5" s="372" t="s">
        <v>150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8"/>
      <c r="T5" s="8"/>
      <c r="U5" s="8"/>
      <c r="V5" s="8"/>
      <c r="W5" s="8"/>
    </row>
    <row r="6" spans="1:23" ht="20.100000000000001" customHeight="1" x14ac:dyDescent="0.2">
      <c r="A6" s="355" t="s">
        <v>39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9"/>
      <c r="T6" s="9"/>
      <c r="U6" s="9"/>
      <c r="V6" s="9"/>
      <c r="W6" s="9"/>
    </row>
    <row r="7" spans="1:23" ht="9.9499999999999993" customHeight="1" x14ac:dyDescent="0.2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9"/>
      <c r="T7" s="9"/>
      <c r="U7" s="10"/>
      <c r="V7" s="9"/>
      <c r="W7" s="9"/>
    </row>
    <row r="8" spans="1:23" ht="15" customHeight="1" x14ac:dyDescent="0.2">
      <c r="A8" s="408"/>
      <c r="B8" s="410" t="s">
        <v>13</v>
      </c>
      <c r="C8" s="411"/>
      <c r="D8" s="413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4" t="s">
        <v>11</v>
      </c>
    </row>
    <row r="9" spans="1:23" ht="15" customHeight="1" x14ac:dyDescent="0.2">
      <c r="A9" s="409"/>
      <c r="B9" s="410"/>
      <c r="C9" s="412"/>
      <c r="D9" s="414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5"/>
    </row>
    <row r="10" spans="1:23" ht="15" customHeight="1" x14ac:dyDescent="0.2">
      <c r="A10" s="392">
        <v>1</v>
      </c>
      <c r="B10" s="501" t="s">
        <v>165</v>
      </c>
      <c r="C10" s="89" t="s">
        <v>35</v>
      </c>
      <c r="D10" s="77">
        <v>40</v>
      </c>
      <c r="E10" s="77">
        <v>40</v>
      </c>
      <c r="F10" s="90">
        <v>100</v>
      </c>
      <c r="G10" s="77">
        <v>11</v>
      </c>
      <c r="H10" s="77">
        <v>7</v>
      </c>
      <c r="I10" s="77">
        <v>7</v>
      </c>
      <c r="J10" s="77">
        <v>5</v>
      </c>
      <c r="K10" s="77">
        <v>2</v>
      </c>
      <c r="L10" s="77">
        <v>6</v>
      </c>
      <c r="M10" s="77">
        <v>2</v>
      </c>
      <c r="N10" s="77">
        <v>0</v>
      </c>
      <c r="O10" s="77">
        <v>0</v>
      </c>
      <c r="P10" s="77">
        <v>40</v>
      </c>
      <c r="Q10" s="77">
        <v>234</v>
      </c>
      <c r="R10" s="91">
        <v>73.13</v>
      </c>
    </row>
    <row r="11" spans="1:23" ht="15" customHeight="1" x14ac:dyDescent="0.2">
      <c r="A11" s="393"/>
      <c r="B11" s="502"/>
      <c r="C11" s="89" t="s">
        <v>36</v>
      </c>
      <c r="D11" s="77">
        <v>32</v>
      </c>
      <c r="E11" s="77">
        <v>32</v>
      </c>
      <c r="F11" s="90">
        <v>100</v>
      </c>
      <c r="G11" s="77">
        <v>10</v>
      </c>
      <c r="H11" s="77">
        <v>5</v>
      </c>
      <c r="I11" s="77">
        <v>4</v>
      </c>
      <c r="J11" s="77">
        <v>6</v>
      </c>
      <c r="K11" s="77">
        <v>1</v>
      </c>
      <c r="L11" s="77">
        <v>2</v>
      </c>
      <c r="M11" s="77">
        <v>3</v>
      </c>
      <c r="N11" s="77">
        <v>1</v>
      </c>
      <c r="O11" s="77">
        <v>0</v>
      </c>
      <c r="P11" s="77">
        <v>32</v>
      </c>
      <c r="Q11" s="77">
        <v>186</v>
      </c>
      <c r="R11" s="91">
        <v>72.66</v>
      </c>
    </row>
    <row r="12" spans="1:23" ht="15" customHeight="1" x14ac:dyDescent="0.2">
      <c r="A12" s="394"/>
      <c r="B12" s="503"/>
      <c r="C12" s="89" t="s">
        <v>56</v>
      </c>
      <c r="D12" s="77">
        <v>72</v>
      </c>
      <c r="E12" s="77">
        <v>72</v>
      </c>
      <c r="F12" s="90">
        <v>100</v>
      </c>
      <c r="G12" s="77">
        <v>21</v>
      </c>
      <c r="H12" s="77">
        <v>12</v>
      </c>
      <c r="I12" s="77">
        <v>11</v>
      </c>
      <c r="J12" s="77">
        <v>11</v>
      </c>
      <c r="K12" s="77">
        <v>3</v>
      </c>
      <c r="L12" s="77">
        <v>8</v>
      </c>
      <c r="M12" s="77">
        <v>5</v>
      </c>
      <c r="N12" s="77">
        <v>1</v>
      </c>
      <c r="O12" s="77">
        <v>0</v>
      </c>
      <c r="P12" s="77">
        <v>72</v>
      </c>
      <c r="Q12" s="77">
        <v>420</v>
      </c>
      <c r="R12" s="91">
        <v>72.92</v>
      </c>
    </row>
    <row r="13" spans="1:23" ht="15" customHeight="1" x14ac:dyDescent="0.2">
      <c r="A13" s="392">
        <v>2</v>
      </c>
      <c r="B13" s="501" t="s">
        <v>166</v>
      </c>
      <c r="C13" s="89" t="s">
        <v>35</v>
      </c>
      <c r="D13" s="77">
        <v>18</v>
      </c>
      <c r="E13" s="77">
        <v>18</v>
      </c>
      <c r="F13" s="90">
        <v>100</v>
      </c>
      <c r="G13" s="77">
        <v>1</v>
      </c>
      <c r="H13" s="77">
        <v>2</v>
      </c>
      <c r="I13" s="77">
        <v>3</v>
      </c>
      <c r="J13" s="77">
        <v>2</v>
      </c>
      <c r="K13" s="77">
        <v>2</v>
      </c>
      <c r="L13" s="77">
        <v>6</v>
      </c>
      <c r="M13" s="77">
        <v>2</v>
      </c>
      <c r="N13" s="77">
        <v>0</v>
      </c>
      <c r="O13" s="77">
        <v>0</v>
      </c>
      <c r="P13" s="77">
        <v>18</v>
      </c>
      <c r="Q13" s="77">
        <v>80</v>
      </c>
      <c r="R13" s="91">
        <v>55.56</v>
      </c>
    </row>
    <row r="14" spans="1:23" ht="15" customHeight="1" x14ac:dyDescent="0.2">
      <c r="A14" s="393"/>
      <c r="B14" s="502"/>
      <c r="C14" s="89" t="s">
        <v>36</v>
      </c>
      <c r="D14" s="77">
        <v>19</v>
      </c>
      <c r="E14" s="77">
        <v>19</v>
      </c>
      <c r="F14" s="90">
        <v>100</v>
      </c>
      <c r="G14" s="77">
        <v>2</v>
      </c>
      <c r="H14" s="77">
        <v>3</v>
      </c>
      <c r="I14" s="77">
        <v>2</v>
      </c>
      <c r="J14" s="77">
        <v>3</v>
      </c>
      <c r="K14" s="77">
        <v>3</v>
      </c>
      <c r="L14" s="77">
        <v>3</v>
      </c>
      <c r="M14" s="77">
        <v>3</v>
      </c>
      <c r="N14" s="77">
        <v>0</v>
      </c>
      <c r="O14" s="77">
        <v>0</v>
      </c>
      <c r="P14" s="77">
        <v>19</v>
      </c>
      <c r="Q14" s="77">
        <v>91</v>
      </c>
      <c r="R14" s="91">
        <v>59.87</v>
      </c>
    </row>
    <row r="15" spans="1:23" ht="15" customHeight="1" x14ac:dyDescent="0.2">
      <c r="A15" s="394"/>
      <c r="B15" s="503"/>
      <c r="C15" s="89" t="s">
        <v>56</v>
      </c>
      <c r="D15" s="77">
        <v>37</v>
      </c>
      <c r="E15" s="77">
        <v>37</v>
      </c>
      <c r="F15" s="90">
        <v>100</v>
      </c>
      <c r="G15" s="77">
        <v>3</v>
      </c>
      <c r="H15" s="77">
        <v>5</v>
      </c>
      <c r="I15" s="77">
        <v>5</v>
      </c>
      <c r="J15" s="77">
        <v>5</v>
      </c>
      <c r="K15" s="77">
        <v>5</v>
      </c>
      <c r="L15" s="77">
        <v>9</v>
      </c>
      <c r="M15" s="77">
        <v>5</v>
      </c>
      <c r="N15" s="77">
        <v>0</v>
      </c>
      <c r="O15" s="77">
        <v>0</v>
      </c>
      <c r="P15" s="77">
        <v>37</v>
      </c>
      <c r="Q15" s="77">
        <v>171</v>
      </c>
      <c r="R15" s="91">
        <v>57.77</v>
      </c>
    </row>
    <row r="16" spans="1:23" ht="15" customHeight="1" x14ac:dyDescent="0.2">
      <c r="A16" s="392">
        <v>3</v>
      </c>
      <c r="B16" s="501" t="s">
        <v>167</v>
      </c>
      <c r="C16" s="89" t="s">
        <v>35</v>
      </c>
      <c r="D16" s="77">
        <v>25</v>
      </c>
      <c r="E16" s="77">
        <v>25</v>
      </c>
      <c r="F16" s="90">
        <v>100</v>
      </c>
      <c r="G16" s="77">
        <v>5</v>
      </c>
      <c r="H16" s="77">
        <v>4</v>
      </c>
      <c r="I16" s="77">
        <v>2</v>
      </c>
      <c r="J16" s="77">
        <v>5</v>
      </c>
      <c r="K16" s="77">
        <v>3</v>
      </c>
      <c r="L16" s="77">
        <v>3</v>
      </c>
      <c r="M16" s="77">
        <v>3</v>
      </c>
      <c r="N16" s="77">
        <v>0</v>
      </c>
      <c r="O16" s="77">
        <v>0</v>
      </c>
      <c r="P16" s="77">
        <v>25</v>
      </c>
      <c r="Q16" s="77">
        <v>132</v>
      </c>
      <c r="R16" s="91">
        <v>66</v>
      </c>
    </row>
    <row r="17" spans="1:18" ht="15" customHeight="1" x14ac:dyDescent="0.2">
      <c r="A17" s="393"/>
      <c r="B17" s="502"/>
      <c r="C17" s="89" t="s">
        <v>36</v>
      </c>
      <c r="D17" s="77">
        <v>7</v>
      </c>
      <c r="E17" s="77">
        <v>7</v>
      </c>
      <c r="F17" s="90">
        <v>100</v>
      </c>
      <c r="G17" s="77">
        <v>2</v>
      </c>
      <c r="H17" s="77">
        <v>2</v>
      </c>
      <c r="I17" s="77">
        <v>0</v>
      </c>
      <c r="J17" s="77">
        <v>2</v>
      </c>
      <c r="K17" s="77">
        <v>1</v>
      </c>
      <c r="L17" s="77">
        <v>0</v>
      </c>
      <c r="M17" s="77">
        <v>0</v>
      </c>
      <c r="N17" s="77">
        <v>0</v>
      </c>
      <c r="O17" s="77">
        <v>0</v>
      </c>
      <c r="P17" s="77">
        <v>7</v>
      </c>
      <c r="Q17" s="77">
        <v>44</v>
      </c>
      <c r="R17" s="91">
        <v>78.569999999999993</v>
      </c>
    </row>
    <row r="18" spans="1:18" ht="15" customHeight="1" x14ac:dyDescent="0.2">
      <c r="A18" s="394"/>
      <c r="B18" s="503"/>
      <c r="C18" s="89" t="s">
        <v>56</v>
      </c>
      <c r="D18" s="77">
        <v>32</v>
      </c>
      <c r="E18" s="77">
        <v>32</v>
      </c>
      <c r="F18" s="90">
        <v>100</v>
      </c>
      <c r="G18" s="77">
        <v>7</v>
      </c>
      <c r="H18" s="77">
        <v>6</v>
      </c>
      <c r="I18" s="77">
        <v>2</v>
      </c>
      <c r="J18" s="77">
        <v>7</v>
      </c>
      <c r="K18" s="77">
        <v>4</v>
      </c>
      <c r="L18" s="77">
        <v>3</v>
      </c>
      <c r="M18" s="77">
        <v>3</v>
      </c>
      <c r="N18" s="77">
        <v>0</v>
      </c>
      <c r="O18" s="77">
        <v>0</v>
      </c>
      <c r="P18" s="77">
        <v>32</v>
      </c>
      <c r="Q18" s="77">
        <v>176</v>
      </c>
      <c r="R18" s="91">
        <v>68.75</v>
      </c>
    </row>
    <row r="19" spans="1:18" ht="15" customHeight="1" x14ac:dyDescent="0.2">
      <c r="A19" s="392">
        <v>4</v>
      </c>
      <c r="B19" s="501" t="s">
        <v>168</v>
      </c>
      <c r="C19" s="89" t="s">
        <v>35</v>
      </c>
      <c r="D19" s="77">
        <v>8</v>
      </c>
      <c r="E19" s="77">
        <v>8</v>
      </c>
      <c r="F19" s="90">
        <v>100</v>
      </c>
      <c r="G19" s="77">
        <v>0</v>
      </c>
      <c r="H19" s="77">
        <v>2</v>
      </c>
      <c r="I19" s="77">
        <v>1</v>
      </c>
      <c r="J19" s="77">
        <v>0</v>
      </c>
      <c r="K19" s="77">
        <v>1</v>
      </c>
      <c r="L19" s="77">
        <v>1</v>
      </c>
      <c r="M19" s="77">
        <v>3</v>
      </c>
      <c r="N19" s="77">
        <v>0</v>
      </c>
      <c r="O19" s="77">
        <v>0</v>
      </c>
      <c r="P19" s="77">
        <v>8</v>
      </c>
      <c r="Q19" s="77">
        <v>33</v>
      </c>
      <c r="R19" s="91">
        <v>51.56</v>
      </c>
    </row>
    <row r="20" spans="1:18" ht="15" customHeight="1" x14ac:dyDescent="0.2">
      <c r="A20" s="393"/>
      <c r="B20" s="502"/>
      <c r="C20" s="89" t="s">
        <v>36</v>
      </c>
      <c r="D20" s="77">
        <v>10</v>
      </c>
      <c r="E20" s="77">
        <v>10</v>
      </c>
      <c r="F20" s="90">
        <v>100</v>
      </c>
      <c r="G20" s="77">
        <v>1</v>
      </c>
      <c r="H20" s="77">
        <v>1</v>
      </c>
      <c r="I20" s="77">
        <v>1</v>
      </c>
      <c r="J20" s="77">
        <v>3</v>
      </c>
      <c r="K20" s="77">
        <v>0</v>
      </c>
      <c r="L20" s="77">
        <v>1</v>
      </c>
      <c r="M20" s="77">
        <v>2</v>
      </c>
      <c r="N20" s="77">
        <v>1</v>
      </c>
      <c r="O20" s="77">
        <v>0</v>
      </c>
      <c r="P20" s="77">
        <v>10</v>
      </c>
      <c r="Q20" s="77">
        <v>44</v>
      </c>
      <c r="R20" s="91">
        <v>55</v>
      </c>
    </row>
    <row r="21" spans="1:18" ht="15" customHeight="1" x14ac:dyDescent="0.2">
      <c r="A21" s="394"/>
      <c r="B21" s="503"/>
      <c r="C21" s="89" t="s">
        <v>56</v>
      </c>
      <c r="D21" s="77">
        <v>18</v>
      </c>
      <c r="E21" s="77">
        <v>18</v>
      </c>
      <c r="F21" s="90">
        <v>100</v>
      </c>
      <c r="G21" s="77">
        <v>1</v>
      </c>
      <c r="H21" s="77">
        <v>3</v>
      </c>
      <c r="I21" s="77">
        <v>2</v>
      </c>
      <c r="J21" s="77">
        <v>3</v>
      </c>
      <c r="K21" s="77">
        <v>1</v>
      </c>
      <c r="L21" s="77">
        <v>2</v>
      </c>
      <c r="M21" s="77">
        <v>5</v>
      </c>
      <c r="N21" s="77">
        <v>1</v>
      </c>
      <c r="O21" s="77">
        <v>0</v>
      </c>
      <c r="P21" s="77">
        <v>18</v>
      </c>
      <c r="Q21" s="77">
        <v>77</v>
      </c>
      <c r="R21" s="91">
        <v>53.47</v>
      </c>
    </row>
    <row r="22" spans="1:18" ht="15" customHeight="1" x14ac:dyDescent="0.2">
      <c r="A22" s="392">
        <v>5</v>
      </c>
      <c r="B22" s="501" t="s">
        <v>169</v>
      </c>
      <c r="C22" s="89" t="s">
        <v>35</v>
      </c>
      <c r="D22" s="77">
        <v>32</v>
      </c>
      <c r="E22" s="77">
        <v>32</v>
      </c>
      <c r="F22" s="90">
        <v>100</v>
      </c>
      <c r="G22" s="77">
        <v>2</v>
      </c>
      <c r="H22" s="77">
        <v>6</v>
      </c>
      <c r="I22" s="77">
        <v>5</v>
      </c>
      <c r="J22" s="77">
        <v>5</v>
      </c>
      <c r="K22" s="77">
        <v>2</v>
      </c>
      <c r="L22" s="77">
        <v>7</v>
      </c>
      <c r="M22" s="77">
        <v>4</v>
      </c>
      <c r="N22" s="77">
        <v>1</v>
      </c>
      <c r="O22" s="77">
        <v>0</v>
      </c>
      <c r="P22" s="77">
        <v>32</v>
      </c>
      <c r="Q22" s="77">
        <v>151</v>
      </c>
      <c r="R22" s="91">
        <v>58.98</v>
      </c>
    </row>
    <row r="23" spans="1:18" ht="15" customHeight="1" x14ac:dyDescent="0.2">
      <c r="A23" s="393"/>
      <c r="B23" s="502"/>
      <c r="C23" s="89" t="s">
        <v>36</v>
      </c>
      <c r="D23" s="77">
        <v>22</v>
      </c>
      <c r="E23" s="77">
        <v>22</v>
      </c>
      <c r="F23" s="90">
        <v>100</v>
      </c>
      <c r="G23" s="77">
        <v>1</v>
      </c>
      <c r="H23" s="77">
        <v>2</v>
      </c>
      <c r="I23" s="77">
        <v>5</v>
      </c>
      <c r="J23" s="77">
        <v>6</v>
      </c>
      <c r="K23" s="77">
        <v>3</v>
      </c>
      <c r="L23" s="77">
        <v>3</v>
      </c>
      <c r="M23" s="77">
        <v>1</v>
      </c>
      <c r="N23" s="77">
        <v>1</v>
      </c>
      <c r="O23" s="77">
        <v>0</v>
      </c>
      <c r="P23" s="77">
        <v>22</v>
      </c>
      <c r="Q23" s="77">
        <v>106</v>
      </c>
      <c r="R23" s="91">
        <v>60.23</v>
      </c>
    </row>
    <row r="24" spans="1:18" ht="15" customHeight="1" x14ac:dyDescent="0.2">
      <c r="A24" s="394"/>
      <c r="B24" s="503"/>
      <c r="C24" s="89" t="s">
        <v>56</v>
      </c>
      <c r="D24" s="77">
        <v>54</v>
      </c>
      <c r="E24" s="77">
        <v>54</v>
      </c>
      <c r="F24" s="90">
        <v>100</v>
      </c>
      <c r="G24" s="77">
        <v>3</v>
      </c>
      <c r="H24" s="77">
        <v>8</v>
      </c>
      <c r="I24" s="77">
        <v>10</v>
      </c>
      <c r="J24" s="77">
        <v>11</v>
      </c>
      <c r="K24" s="77">
        <v>5</v>
      </c>
      <c r="L24" s="77">
        <v>10</v>
      </c>
      <c r="M24" s="77">
        <v>5</v>
      </c>
      <c r="N24" s="77">
        <v>2</v>
      </c>
      <c r="O24" s="77">
        <v>0</v>
      </c>
      <c r="P24" s="77">
        <v>54</v>
      </c>
      <c r="Q24" s="77">
        <v>257</v>
      </c>
      <c r="R24" s="91">
        <v>59.49</v>
      </c>
    </row>
    <row r="25" spans="1:18" ht="15" customHeight="1" x14ac:dyDescent="0.2">
      <c r="A25" s="392">
        <v>6</v>
      </c>
      <c r="B25" s="501" t="s">
        <v>170</v>
      </c>
      <c r="C25" s="89" t="s">
        <v>35</v>
      </c>
      <c r="D25" s="77">
        <v>32</v>
      </c>
      <c r="E25" s="77">
        <v>32</v>
      </c>
      <c r="F25" s="90">
        <v>100</v>
      </c>
      <c r="G25" s="77">
        <v>2</v>
      </c>
      <c r="H25" s="77">
        <v>3</v>
      </c>
      <c r="I25" s="77">
        <v>4</v>
      </c>
      <c r="J25" s="77">
        <v>5</v>
      </c>
      <c r="K25" s="77">
        <v>5</v>
      </c>
      <c r="L25" s="77">
        <v>2</v>
      </c>
      <c r="M25" s="77">
        <v>3</v>
      </c>
      <c r="N25" s="77">
        <v>8</v>
      </c>
      <c r="O25" s="77">
        <v>0</v>
      </c>
      <c r="P25" s="77">
        <v>32</v>
      </c>
      <c r="Q25" s="77">
        <v>126</v>
      </c>
      <c r="R25" s="91">
        <v>49.22</v>
      </c>
    </row>
    <row r="26" spans="1:18" ht="15" customHeight="1" x14ac:dyDescent="0.2">
      <c r="A26" s="393"/>
      <c r="B26" s="502"/>
      <c r="C26" s="89" t="s">
        <v>36</v>
      </c>
      <c r="D26" s="77">
        <v>22</v>
      </c>
      <c r="E26" s="77">
        <v>22</v>
      </c>
      <c r="F26" s="90">
        <v>100</v>
      </c>
      <c r="G26" s="77">
        <v>1</v>
      </c>
      <c r="H26" s="77">
        <v>1</v>
      </c>
      <c r="I26" s="77">
        <v>2</v>
      </c>
      <c r="J26" s="77">
        <v>5</v>
      </c>
      <c r="K26" s="77">
        <v>4</v>
      </c>
      <c r="L26" s="77">
        <v>5</v>
      </c>
      <c r="M26" s="77">
        <v>3</v>
      </c>
      <c r="N26" s="77">
        <v>1</v>
      </c>
      <c r="O26" s="77">
        <v>0</v>
      </c>
      <c r="P26" s="77">
        <v>22</v>
      </c>
      <c r="Q26" s="77">
        <v>90</v>
      </c>
      <c r="R26" s="91">
        <v>51.14</v>
      </c>
    </row>
    <row r="27" spans="1:18" ht="15" customHeight="1" x14ac:dyDescent="0.2">
      <c r="A27" s="394"/>
      <c r="B27" s="503"/>
      <c r="C27" s="89" t="s">
        <v>56</v>
      </c>
      <c r="D27" s="77">
        <v>54</v>
      </c>
      <c r="E27" s="77">
        <v>54</v>
      </c>
      <c r="F27" s="90">
        <v>100</v>
      </c>
      <c r="G27" s="77">
        <v>3</v>
      </c>
      <c r="H27" s="77">
        <v>4</v>
      </c>
      <c r="I27" s="77">
        <v>6</v>
      </c>
      <c r="J27" s="77">
        <v>10</v>
      </c>
      <c r="K27" s="77">
        <v>9</v>
      </c>
      <c r="L27" s="77">
        <v>7</v>
      </c>
      <c r="M27" s="77">
        <v>6</v>
      </c>
      <c r="N27" s="77">
        <v>9</v>
      </c>
      <c r="O27" s="77">
        <v>0</v>
      </c>
      <c r="P27" s="77">
        <v>54</v>
      </c>
      <c r="Q27" s="77">
        <v>216</v>
      </c>
      <c r="R27" s="91">
        <v>50</v>
      </c>
    </row>
    <row r="28" spans="1:18" ht="15" customHeight="1" x14ac:dyDescent="0.2">
      <c r="A28" s="392">
        <v>7</v>
      </c>
      <c r="B28" s="501" t="s">
        <v>171</v>
      </c>
      <c r="C28" s="89" t="s">
        <v>35</v>
      </c>
      <c r="D28" s="77">
        <v>10</v>
      </c>
      <c r="E28" s="77">
        <v>10</v>
      </c>
      <c r="F28" s="90">
        <v>100</v>
      </c>
      <c r="G28" s="77">
        <v>2</v>
      </c>
      <c r="H28" s="77">
        <v>1</v>
      </c>
      <c r="I28" s="77">
        <v>2</v>
      </c>
      <c r="J28" s="77">
        <v>2</v>
      </c>
      <c r="K28" s="77">
        <v>1</v>
      </c>
      <c r="L28" s="77">
        <v>1</v>
      </c>
      <c r="M28" s="77">
        <v>1</v>
      </c>
      <c r="N28" s="77">
        <v>0</v>
      </c>
      <c r="O28" s="77">
        <v>0</v>
      </c>
      <c r="P28" s="77">
        <v>10</v>
      </c>
      <c r="Q28" s="77">
        <v>54</v>
      </c>
      <c r="R28" s="91">
        <v>67.5</v>
      </c>
    </row>
    <row r="29" spans="1:18" ht="15" customHeight="1" x14ac:dyDescent="0.2">
      <c r="A29" s="393"/>
      <c r="B29" s="502"/>
      <c r="C29" s="89" t="s">
        <v>36</v>
      </c>
      <c r="D29" s="77">
        <v>3</v>
      </c>
      <c r="E29" s="77">
        <v>3</v>
      </c>
      <c r="F29" s="90">
        <v>100</v>
      </c>
      <c r="G29" s="77">
        <v>1</v>
      </c>
      <c r="H29" s="77">
        <v>0</v>
      </c>
      <c r="I29" s="77">
        <v>0</v>
      </c>
      <c r="J29" s="77">
        <v>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3</v>
      </c>
      <c r="Q29" s="77">
        <v>18</v>
      </c>
      <c r="R29" s="91">
        <v>75</v>
      </c>
    </row>
    <row r="30" spans="1:18" ht="15" customHeight="1" x14ac:dyDescent="0.2">
      <c r="A30" s="394"/>
      <c r="B30" s="503"/>
      <c r="C30" s="89" t="s">
        <v>56</v>
      </c>
      <c r="D30" s="77">
        <v>13</v>
      </c>
      <c r="E30" s="77">
        <v>13</v>
      </c>
      <c r="F30" s="90">
        <v>100</v>
      </c>
      <c r="G30" s="77">
        <v>3</v>
      </c>
      <c r="H30" s="77">
        <v>1</v>
      </c>
      <c r="I30" s="77">
        <v>2</v>
      </c>
      <c r="J30" s="77">
        <v>4</v>
      </c>
      <c r="K30" s="77">
        <v>1</v>
      </c>
      <c r="L30" s="77">
        <v>1</v>
      </c>
      <c r="M30" s="77">
        <v>1</v>
      </c>
      <c r="N30" s="77">
        <v>0</v>
      </c>
      <c r="O30" s="77">
        <v>0</v>
      </c>
      <c r="P30" s="77">
        <v>13</v>
      </c>
      <c r="Q30" s="77">
        <v>72</v>
      </c>
      <c r="R30" s="91">
        <v>69.23</v>
      </c>
    </row>
    <row r="31" spans="1:18" ht="15" customHeight="1" x14ac:dyDescent="0.2">
      <c r="A31" s="392">
        <v>8</v>
      </c>
      <c r="B31" s="501" t="s">
        <v>172</v>
      </c>
      <c r="C31" s="89" t="s">
        <v>35</v>
      </c>
      <c r="D31" s="77">
        <v>10</v>
      </c>
      <c r="E31" s="77">
        <v>10</v>
      </c>
      <c r="F31" s="90">
        <v>100</v>
      </c>
      <c r="G31" s="77">
        <v>1</v>
      </c>
      <c r="H31" s="77">
        <v>1</v>
      </c>
      <c r="I31" s="77">
        <v>0</v>
      </c>
      <c r="J31" s="77">
        <v>3</v>
      </c>
      <c r="K31" s="77">
        <v>2</v>
      </c>
      <c r="L31" s="77">
        <v>1</v>
      </c>
      <c r="M31" s="77">
        <v>2</v>
      </c>
      <c r="N31" s="77">
        <v>0</v>
      </c>
      <c r="O31" s="77">
        <v>0</v>
      </c>
      <c r="P31" s="77">
        <v>10</v>
      </c>
      <c r="Q31" s="77">
        <v>45</v>
      </c>
      <c r="R31" s="91">
        <v>56.25</v>
      </c>
    </row>
    <row r="32" spans="1:18" ht="15" customHeight="1" x14ac:dyDescent="0.2">
      <c r="A32" s="393"/>
      <c r="B32" s="502"/>
      <c r="C32" s="89" t="s">
        <v>36</v>
      </c>
      <c r="D32" s="77">
        <v>15</v>
      </c>
      <c r="E32" s="77">
        <v>15</v>
      </c>
      <c r="F32" s="90">
        <v>100</v>
      </c>
      <c r="G32" s="77">
        <v>1</v>
      </c>
      <c r="H32" s="77">
        <v>1</v>
      </c>
      <c r="I32" s="77">
        <v>4</v>
      </c>
      <c r="J32" s="77">
        <v>1</v>
      </c>
      <c r="K32" s="77">
        <v>0</v>
      </c>
      <c r="L32" s="77">
        <v>4</v>
      </c>
      <c r="M32" s="77">
        <v>4</v>
      </c>
      <c r="N32" s="77">
        <v>0</v>
      </c>
      <c r="O32" s="77">
        <v>0</v>
      </c>
      <c r="P32" s="77">
        <v>15</v>
      </c>
      <c r="Q32" s="77">
        <v>64</v>
      </c>
      <c r="R32" s="91">
        <v>53.33</v>
      </c>
    </row>
    <row r="33" spans="1:23" ht="15" customHeight="1" x14ac:dyDescent="0.2">
      <c r="A33" s="394"/>
      <c r="B33" s="503"/>
      <c r="C33" s="89" t="s">
        <v>56</v>
      </c>
      <c r="D33" s="77">
        <v>25</v>
      </c>
      <c r="E33" s="77">
        <v>25</v>
      </c>
      <c r="F33" s="90">
        <v>100</v>
      </c>
      <c r="G33" s="77">
        <v>2</v>
      </c>
      <c r="H33" s="77">
        <v>2</v>
      </c>
      <c r="I33" s="77">
        <v>4</v>
      </c>
      <c r="J33" s="77">
        <v>4</v>
      </c>
      <c r="K33" s="77">
        <v>2</v>
      </c>
      <c r="L33" s="77">
        <v>5</v>
      </c>
      <c r="M33" s="77">
        <v>6</v>
      </c>
      <c r="N33" s="77">
        <v>0</v>
      </c>
      <c r="O33" s="77">
        <v>0</v>
      </c>
      <c r="P33" s="77">
        <v>25</v>
      </c>
      <c r="Q33" s="77">
        <v>109</v>
      </c>
      <c r="R33" s="91">
        <v>54.5</v>
      </c>
    </row>
    <row r="34" spans="1:23" ht="15" customHeight="1" x14ac:dyDescent="0.2">
      <c r="A34" s="392">
        <v>9</v>
      </c>
      <c r="B34" s="501" t="s">
        <v>173</v>
      </c>
      <c r="C34" s="89" t="s">
        <v>35</v>
      </c>
      <c r="D34" s="77">
        <v>9</v>
      </c>
      <c r="E34" s="77">
        <v>9</v>
      </c>
      <c r="F34" s="90">
        <v>100</v>
      </c>
      <c r="G34" s="77">
        <v>1</v>
      </c>
      <c r="H34" s="77">
        <v>1</v>
      </c>
      <c r="I34" s="77">
        <v>3</v>
      </c>
      <c r="J34" s="77">
        <v>1</v>
      </c>
      <c r="K34" s="77">
        <v>0</v>
      </c>
      <c r="L34" s="77">
        <v>1</v>
      </c>
      <c r="M34" s="77">
        <v>2</v>
      </c>
      <c r="N34" s="77">
        <v>0</v>
      </c>
      <c r="O34" s="77">
        <v>0</v>
      </c>
      <c r="P34" s="77">
        <v>9</v>
      </c>
      <c r="Q34" s="77">
        <v>45</v>
      </c>
      <c r="R34" s="91">
        <v>62.5</v>
      </c>
    </row>
    <row r="35" spans="1:23" ht="15" customHeight="1" x14ac:dyDescent="0.2">
      <c r="A35" s="393"/>
      <c r="B35" s="502"/>
      <c r="C35" s="89" t="s">
        <v>36</v>
      </c>
      <c r="D35" s="77">
        <v>10</v>
      </c>
      <c r="E35" s="77">
        <v>10</v>
      </c>
      <c r="F35" s="90">
        <v>100</v>
      </c>
      <c r="G35" s="77">
        <v>0</v>
      </c>
      <c r="H35" s="77">
        <v>3</v>
      </c>
      <c r="I35" s="77">
        <v>1</v>
      </c>
      <c r="J35" s="77">
        <v>3</v>
      </c>
      <c r="K35" s="77">
        <v>2</v>
      </c>
      <c r="L35" s="77">
        <v>1</v>
      </c>
      <c r="M35" s="77">
        <v>0</v>
      </c>
      <c r="N35" s="77">
        <v>0</v>
      </c>
      <c r="O35" s="77">
        <v>0</v>
      </c>
      <c r="P35" s="77">
        <v>10</v>
      </c>
      <c r="Q35" s="77">
        <v>53</v>
      </c>
      <c r="R35" s="91">
        <v>66.25</v>
      </c>
    </row>
    <row r="36" spans="1:23" ht="15" customHeight="1" x14ac:dyDescent="0.2">
      <c r="A36" s="394"/>
      <c r="B36" s="503"/>
      <c r="C36" s="89" t="s">
        <v>56</v>
      </c>
      <c r="D36" s="77">
        <v>19</v>
      </c>
      <c r="E36" s="77">
        <v>19</v>
      </c>
      <c r="F36" s="90">
        <v>100</v>
      </c>
      <c r="G36" s="77">
        <v>1</v>
      </c>
      <c r="H36" s="77">
        <v>4</v>
      </c>
      <c r="I36" s="77">
        <v>4</v>
      </c>
      <c r="J36" s="77">
        <v>4</v>
      </c>
      <c r="K36" s="77">
        <v>2</v>
      </c>
      <c r="L36" s="77">
        <v>2</v>
      </c>
      <c r="M36" s="77">
        <v>2</v>
      </c>
      <c r="N36" s="77">
        <v>0</v>
      </c>
      <c r="O36" s="77">
        <v>0</v>
      </c>
      <c r="P36" s="77">
        <v>19</v>
      </c>
      <c r="Q36" s="77">
        <v>98</v>
      </c>
      <c r="R36" s="91">
        <v>64.47</v>
      </c>
    </row>
    <row r="37" spans="1:23" ht="15" customHeight="1" x14ac:dyDescent="0.2">
      <c r="A37" s="392">
        <v>10</v>
      </c>
      <c r="B37" s="501" t="s">
        <v>174</v>
      </c>
      <c r="C37" s="89" t="s">
        <v>35</v>
      </c>
      <c r="D37" s="77">
        <v>8</v>
      </c>
      <c r="E37" s="77">
        <v>8</v>
      </c>
      <c r="F37" s="90">
        <v>100</v>
      </c>
      <c r="G37" s="77">
        <v>1</v>
      </c>
      <c r="H37" s="77">
        <v>2</v>
      </c>
      <c r="I37" s="77">
        <v>0</v>
      </c>
      <c r="J37" s="77">
        <v>1</v>
      </c>
      <c r="K37" s="77">
        <v>1</v>
      </c>
      <c r="L37" s="77">
        <v>2</v>
      </c>
      <c r="M37" s="77">
        <v>1</v>
      </c>
      <c r="N37" s="77">
        <v>0</v>
      </c>
      <c r="O37" s="77">
        <v>0</v>
      </c>
      <c r="P37" s="77">
        <v>8</v>
      </c>
      <c r="Q37" s="77">
        <v>39</v>
      </c>
      <c r="R37" s="91">
        <v>60.94</v>
      </c>
    </row>
    <row r="38" spans="1:23" ht="15" customHeight="1" x14ac:dyDescent="0.2">
      <c r="A38" s="393"/>
      <c r="B38" s="502"/>
      <c r="C38" s="89" t="s">
        <v>36</v>
      </c>
      <c r="D38" s="77">
        <v>10</v>
      </c>
      <c r="E38" s="77">
        <v>10</v>
      </c>
      <c r="F38" s="90">
        <v>100</v>
      </c>
      <c r="G38" s="77">
        <v>0</v>
      </c>
      <c r="H38" s="77">
        <v>2</v>
      </c>
      <c r="I38" s="77">
        <v>1</v>
      </c>
      <c r="J38" s="77">
        <v>2</v>
      </c>
      <c r="K38" s="77">
        <v>0</v>
      </c>
      <c r="L38" s="77">
        <v>1</v>
      </c>
      <c r="M38" s="77">
        <v>4</v>
      </c>
      <c r="N38" s="77">
        <v>0</v>
      </c>
      <c r="O38" s="77">
        <v>0</v>
      </c>
      <c r="P38" s="77">
        <v>10</v>
      </c>
      <c r="Q38" s="77">
        <v>41</v>
      </c>
      <c r="R38" s="91">
        <v>51.25</v>
      </c>
    </row>
    <row r="39" spans="1:23" ht="15" customHeight="1" x14ac:dyDescent="0.2">
      <c r="A39" s="394"/>
      <c r="B39" s="503"/>
      <c r="C39" s="89" t="s">
        <v>56</v>
      </c>
      <c r="D39" s="77">
        <v>18</v>
      </c>
      <c r="E39" s="77">
        <v>18</v>
      </c>
      <c r="F39" s="90">
        <v>100</v>
      </c>
      <c r="G39" s="77">
        <v>1</v>
      </c>
      <c r="H39" s="77">
        <v>4</v>
      </c>
      <c r="I39" s="77">
        <v>1</v>
      </c>
      <c r="J39" s="77">
        <v>3</v>
      </c>
      <c r="K39" s="77">
        <v>1</v>
      </c>
      <c r="L39" s="77">
        <v>3</v>
      </c>
      <c r="M39" s="77">
        <v>5</v>
      </c>
      <c r="N39" s="77">
        <v>0</v>
      </c>
      <c r="O39" s="77">
        <v>0</v>
      </c>
      <c r="P39" s="77">
        <v>18</v>
      </c>
      <c r="Q39" s="77">
        <v>80</v>
      </c>
      <c r="R39" s="91">
        <v>55.56</v>
      </c>
    </row>
    <row r="40" spans="1:23" ht="15" customHeight="1" x14ac:dyDescent="0.2">
      <c r="A40" s="392">
        <v>11</v>
      </c>
      <c r="B40" s="501" t="s">
        <v>175</v>
      </c>
      <c r="C40" s="89" t="s">
        <v>35</v>
      </c>
      <c r="D40" s="77">
        <v>8</v>
      </c>
      <c r="E40" s="77">
        <v>6</v>
      </c>
      <c r="F40" s="90">
        <v>75</v>
      </c>
      <c r="G40" s="77">
        <v>0</v>
      </c>
      <c r="H40" s="77">
        <v>1</v>
      </c>
      <c r="I40" s="77">
        <v>0</v>
      </c>
      <c r="J40" s="77">
        <v>1</v>
      </c>
      <c r="K40" s="77">
        <v>1</v>
      </c>
      <c r="L40" s="77">
        <v>1</v>
      </c>
      <c r="M40" s="77">
        <v>2</v>
      </c>
      <c r="N40" s="77">
        <v>0</v>
      </c>
      <c r="O40" s="77">
        <v>2</v>
      </c>
      <c r="P40" s="77">
        <v>8</v>
      </c>
      <c r="Q40" s="77">
        <v>23</v>
      </c>
      <c r="R40" s="91">
        <v>35.94</v>
      </c>
    </row>
    <row r="41" spans="1:23" ht="15" customHeight="1" x14ac:dyDescent="0.2">
      <c r="A41" s="393"/>
      <c r="B41" s="502"/>
      <c r="C41" s="89" t="s">
        <v>36</v>
      </c>
      <c r="D41" s="77">
        <v>10</v>
      </c>
      <c r="E41" s="77">
        <v>9</v>
      </c>
      <c r="F41" s="90">
        <v>90</v>
      </c>
      <c r="G41" s="77">
        <v>0</v>
      </c>
      <c r="H41" s="77">
        <v>0</v>
      </c>
      <c r="I41" s="77">
        <v>2</v>
      </c>
      <c r="J41" s="77">
        <v>0</v>
      </c>
      <c r="K41" s="77">
        <v>0</v>
      </c>
      <c r="L41" s="77">
        <v>2</v>
      </c>
      <c r="M41" s="77">
        <v>1</v>
      </c>
      <c r="N41" s="77">
        <v>4</v>
      </c>
      <c r="O41" s="77">
        <v>1</v>
      </c>
      <c r="P41" s="77">
        <v>10</v>
      </c>
      <c r="Q41" s="77">
        <v>24</v>
      </c>
      <c r="R41" s="91">
        <v>30</v>
      </c>
    </row>
    <row r="42" spans="1:23" ht="15" customHeight="1" x14ac:dyDescent="0.2">
      <c r="A42" s="394"/>
      <c r="B42" s="503"/>
      <c r="C42" s="89" t="s">
        <v>56</v>
      </c>
      <c r="D42" s="77">
        <v>18</v>
      </c>
      <c r="E42" s="77">
        <v>15</v>
      </c>
      <c r="F42" s="90">
        <v>83.33</v>
      </c>
      <c r="G42" s="77">
        <v>0</v>
      </c>
      <c r="H42" s="77">
        <v>1</v>
      </c>
      <c r="I42" s="77">
        <v>2</v>
      </c>
      <c r="J42" s="77">
        <v>1</v>
      </c>
      <c r="K42" s="77">
        <v>1</v>
      </c>
      <c r="L42" s="77">
        <v>3</v>
      </c>
      <c r="M42" s="77">
        <v>3</v>
      </c>
      <c r="N42" s="77">
        <v>4</v>
      </c>
      <c r="O42" s="77">
        <v>3</v>
      </c>
      <c r="P42" s="77">
        <v>18</v>
      </c>
      <c r="Q42" s="77">
        <v>47</v>
      </c>
      <c r="R42" s="91">
        <v>32.64</v>
      </c>
    </row>
    <row r="43" spans="1:23" ht="15" customHeight="1" x14ac:dyDescent="0.2">
      <c r="A43" s="395" t="s">
        <v>83</v>
      </c>
      <c r="B43" s="396"/>
      <c r="C43" s="92" t="s">
        <v>35</v>
      </c>
      <c r="D43" s="82">
        <f>SUMIF($C$10:$C$42,$C$43,D10:D42)</f>
        <v>200</v>
      </c>
      <c r="E43" s="82">
        <f>SUMIF($C$10:$C$42,$C$43,E10:E42)</f>
        <v>198</v>
      </c>
      <c r="F43" s="81">
        <f>IF(D43&gt;0,ROUND((E43/D43)*100,2),0)</f>
        <v>99</v>
      </c>
      <c r="G43" s="82">
        <f t="shared" ref="G43:Q43" si="0">SUMIF($C$10:$C$42,$C$43,G10:G42)</f>
        <v>26</v>
      </c>
      <c r="H43" s="82">
        <f t="shared" si="0"/>
        <v>30</v>
      </c>
      <c r="I43" s="82">
        <f t="shared" si="0"/>
        <v>27</v>
      </c>
      <c r="J43" s="82">
        <f t="shared" si="0"/>
        <v>30</v>
      </c>
      <c r="K43" s="82">
        <f t="shared" si="0"/>
        <v>20</v>
      </c>
      <c r="L43" s="82">
        <f t="shared" si="0"/>
        <v>31</v>
      </c>
      <c r="M43" s="82">
        <f t="shared" si="0"/>
        <v>25</v>
      </c>
      <c r="N43" s="82">
        <f t="shared" si="0"/>
        <v>9</v>
      </c>
      <c r="O43" s="82">
        <f t="shared" si="0"/>
        <v>2</v>
      </c>
      <c r="P43" s="82">
        <f t="shared" si="0"/>
        <v>200</v>
      </c>
      <c r="Q43" s="82">
        <f t="shared" si="0"/>
        <v>962</v>
      </c>
      <c r="R43" s="83">
        <f>IF(D43&gt;0,ROUND((Q43/D43)*12.5,2),0)</f>
        <v>60.13</v>
      </c>
    </row>
    <row r="44" spans="1:23" ht="15" customHeight="1" x14ac:dyDescent="0.2">
      <c r="A44" s="397"/>
      <c r="B44" s="398"/>
      <c r="C44" s="92" t="s">
        <v>36</v>
      </c>
      <c r="D44" s="82">
        <f>SUMIF($C$10:$C$42,$C$44,D10:D42)</f>
        <v>160</v>
      </c>
      <c r="E44" s="82">
        <f>SUMIF($C$10:$C$42,$C$44,E10:E42)</f>
        <v>159</v>
      </c>
      <c r="F44" s="81">
        <f>IF(D44&gt;0,ROUND((E44/D44)*100,2),0)</f>
        <v>99.38</v>
      </c>
      <c r="G44" s="82">
        <f t="shared" ref="G44:Q44" si="1">SUMIF($C$10:$C$42,$C$44,G10:G42)</f>
        <v>19</v>
      </c>
      <c r="H44" s="82">
        <f t="shared" si="1"/>
        <v>20</v>
      </c>
      <c r="I44" s="82">
        <f t="shared" si="1"/>
        <v>22</v>
      </c>
      <c r="J44" s="82">
        <f t="shared" si="1"/>
        <v>33</v>
      </c>
      <c r="K44" s="82">
        <f t="shared" si="1"/>
        <v>14</v>
      </c>
      <c r="L44" s="82">
        <f t="shared" si="1"/>
        <v>22</v>
      </c>
      <c r="M44" s="82">
        <f t="shared" si="1"/>
        <v>21</v>
      </c>
      <c r="N44" s="82">
        <f t="shared" si="1"/>
        <v>8</v>
      </c>
      <c r="O44" s="82">
        <f t="shared" si="1"/>
        <v>1</v>
      </c>
      <c r="P44" s="82">
        <f t="shared" si="1"/>
        <v>160</v>
      </c>
      <c r="Q44" s="82">
        <f t="shared" si="1"/>
        <v>761</v>
      </c>
      <c r="R44" s="83">
        <f>IF(D44&gt;0,ROUND((Q44/D44)*12.5,2),0)</f>
        <v>59.45</v>
      </c>
    </row>
    <row r="45" spans="1:23" ht="15" customHeight="1" x14ac:dyDescent="0.2">
      <c r="A45" s="399"/>
      <c r="B45" s="400"/>
      <c r="C45" s="92" t="s">
        <v>56</v>
      </c>
      <c r="D45" s="82">
        <f>SUMIF($C$10:$C$42,$C$45,D10:D42)</f>
        <v>360</v>
      </c>
      <c r="E45" s="82">
        <f>SUMIF($C$10:$C$42,$C$45,E10:E42)</f>
        <v>357</v>
      </c>
      <c r="F45" s="81">
        <f>IF(D45&gt;0,ROUND((E45/D45)*100,2),0)</f>
        <v>99.17</v>
      </c>
      <c r="G45" s="82">
        <f t="shared" ref="G45:Q45" si="2">SUMIF($C$10:$C$42,$C$45,G10:G42)</f>
        <v>45</v>
      </c>
      <c r="H45" s="82">
        <f t="shared" si="2"/>
        <v>50</v>
      </c>
      <c r="I45" s="82">
        <f t="shared" si="2"/>
        <v>49</v>
      </c>
      <c r="J45" s="82">
        <f t="shared" si="2"/>
        <v>63</v>
      </c>
      <c r="K45" s="82">
        <f t="shared" si="2"/>
        <v>34</v>
      </c>
      <c r="L45" s="82">
        <f t="shared" si="2"/>
        <v>53</v>
      </c>
      <c r="M45" s="82">
        <f t="shared" si="2"/>
        <v>46</v>
      </c>
      <c r="N45" s="82">
        <f t="shared" si="2"/>
        <v>17</v>
      </c>
      <c r="O45" s="82">
        <f t="shared" si="2"/>
        <v>3</v>
      </c>
      <c r="P45" s="82">
        <f t="shared" si="2"/>
        <v>360</v>
      </c>
      <c r="Q45" s="82">
        <f t="shared" si="2"/>
        <v>1723</v>
      </c>
      <c r="R45" s="83">
        <f>IF(D45&gt;0,ROUND((Q45/D45)*12.5,2),0)</f>
        <v>59.83</v>
      </c>
    </row>
    <row r="46" spans="1:23" ht="20.100000000000001" customHeight="1" x14ac:dyDescent="0.2">
      <c r="A46" s="324" t="s">
        <v>151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401"/>
    </row>
    <row r="47" spans="1:23" s="60" customFormat="1" ht="20.100000000000001" customHeight="1" x14ac:dyDescent="0.2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3"/>
      <c r="R47" s="56"/>
      <c r="S47" s="58"/>
      <c r="T47" s="59"/>
      <c r="U47" s="58"/>
      <c r="V47" s="58"/>
      <c r="W47" s="58"/>
    </row>
    <row r="48" spans="1:23" s="60" customFormat="1" ht="20.100000000000001" customHeight="1" x14ac:dyDescent="0.2">
      <c r="A48" s="338">
        <v>44026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0"/>
      <c r="S48" s="58"/>
      <c r="T48" s="59"/>
      <c r="U48" s="58"/>
      <c r="V48" s="58"/>
      <c r="W48" s="58"/>
    </row>
    <row r="49" spans="1:23" s="60" customFormat="1" ht="20.100000000000001" customHeight="1" x14ac:dyDescent="0.2">
      <c r="A49" s="54"/>
      <c r="B49" s="45" t="s">
        <v>157</v>
      </c>
      <c r="C49" s="4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6"/>
      <c r="S49" s="58"/>
      <c r="T49" s="59"/>
      <c r="U49" s="58"/>
      <c r="V49" s="58"/>
      <c r="W49" s="58"/>
    </row>
    <row r="50" spans="1:23" s="60" customFormat="1" ht="20.100000000000001" customHeight="1" thickBot="1" x14ac:dyDescent="0.25">
      <c r="A50" s="319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2"/>
      <c r="R50" s="323"/>
      <c r="S50" s="58"/>
      <c r="T50" s="59"/>
      <c r="U50" s="58"/>
      <c r="V50" s="58"/>
      <c r="W50" s="58"/>
    </row>
    <row r="1031" spans="1:23" ht="24.95" customHeight="1" x14ac:dyDescent="0.2">
      <c r="A1031" s="13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 x14ac:dyDescent="0.2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 x14ac:dyDescent="0.2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24.95" customHeight="1" x14ac:dyDescent="0.2">
      <c r="A1042" s="1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24.95" customHeight="1" x14ac:dyDescent="0.2">
      <c r="A1043" s="1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 x14ac:dyDescent="0.2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 x14ac:dyDescent="0.2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 x14ac:dyDescent="0.2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 x14ac:dyDescent="0.2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24.95" customHeight="1" x14ac:dyDescent="0.2">
      <c r="A1048" s="1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24.95" customHeight="1" x14ac:dyDescent="0.2">
      <c r="A1049" s="1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24.95" customHeight="1" x14ac:dyDescent="0.2">
      <c r="A1050" s="1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</sheetData>
  <sheetProtection algorithmName="SHA-512" hashValue="JMBZMeD0QiKt7w4k13j1MhaIQjFDzW9lqffCr3xG+kGv/EIEtM7Mqw4s40HlUCSt/h2eyr/SVHu8N/o2llVHfA==" saltValue="oI8aWV60TG7uLzSIuwsksA==" spinCount="100000" sheet="1" objects="1" scenarios="1"/>
  <mergeCells count="51">
    <mergeCell ref="A43:B45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R8:R9"/>
    <mergeCell ref="B10:B12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16:A18"/>
    <mergeCell ref="B16:B18"/>
    <mergeCell ref="A19:A21"/>
    <mergeCell ref="B19:B21"/>
    <mergeCell ref="A22:A24"/>
    <mergeCell ref="B22:B24"/>
    <mergeCell ref="A46:R46"/>
    <mergeCell ref="A50:R50"/>
    <mergeCell ref="A48:R48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ignoredErrors>
    <ignoredError sqref="F43:F45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32" t="s">
        <v>94</v>
      </c>
      <c r="B1" s="507"/>
      <c r="C1" s="507"/>
      <c r="D1" s="508"/>
      <c r="E1" s="103"/>
      <c r="F1" s="103"/>
      <c r="G1" s="103"/>
    </row>
    <row r="2" spans="1:7" ht="20.100000000000001" customHeight="1" x14ac:dyDescent="0.2">
      <c r="A2" s="435" t="s">
        <v>148</v>
      </c>
      <c r="B2" s="436"/>
      <c r="C2" s="436"/>
      <c r="D2" s="437"/>
      <c r="E2" s="103"/>
      <c r="F2" s="103"/>
      <c r="G2" s="103"/>
    </row>
    <row r="3" spans="1:7" ht="20.100000000000001" customHeight="1" x14ac:dyDescent="0.25">
      <c r="A3" s="438" t="s">
        <v>149</v>
      </c>
      <c r="B3" s="439"/>
      <c r="C3" s="439"/>
      <c r="D3" s="440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16" t="s">
        <v>150</v>
      </c>
      <c r="B5" s="317"/>
      <c r="C5" s="317"/>
      <c r="D5" s="318"/>
      <c r="E5" s="103"/>
      <c r="F5" s="103"/>
      <c r="G5" s="103"/>
    </row>
    <row r="6" spans="1:7" ht="20.100000000000001" customHeight="1" x14ac:dyDescent="0.2">
      <c r="A6" s="303" t="s">
        <v>40</v>
      </c>
      <c r="B6" s="304"/>
      <c r="C6" s="304"/>
      <c r="D6" s="305"/>
      <c r="E6" s="110"/>
      <c r="F6" s="110"/>
      <c r="G6" s="110"/>
    </row>
    <row r="7" spans="1:7" ht="9.9499999999999993" customHeight="1" x14ac:dyDescent="0.2">
      <c r="A7" s="504"/>
      <c r="B7" s="505"/>
      <c r="C7" s="505"/>
      <c r="D7" s="506"/>
      <c r="E7" s="103"/>
      <c r="F7" s="103"/>
      <c r="G7" s="109"/>
    </row>
    <row r="8" spans="1:7" s="112" customFormat="1" ht="15" customHeight="1" x14ac:dyDescent="0.2">
      <c r="A8" s="509" t="s">
        <v>20</v>
      </c>
      <c r="B8" s="520" t="s">
        <v>0</v>
      </c>
      <c r="C8" s="521"/>
      <c r="D8" s="510" t="s">
        <v>22</v>
      </c>
      <c r="E8" s="111"/>
      <c r="F8" s="111"/>
      <c r="G8" s="111"/>
    </row>
    <row r="9" spans="1:7" s="112" customFormat="1" ht="15" customHeight="1" x14ac:dyDescent="0.2">
      <c r="A9" s="509"/>
      <c r="B9" s="522"/>
      <c r="C9" s="523"/>
      <c r="D9" s="511"/>
      <c r="E9" s="111"/>
      <c r="F9" s="111"/>
      <c r="G9" s="113"/>
    </row>
    <row r="10" spans="1:7" s="112" customFormat="1" ht="24.95" customHeight="1" x14ac:dyDescent="0.2">
      <c r="A10" s="114">
        <v>1</v>
      </c>
      <c r="B10" s="518" t="s">
        <v>155</v>
      </c>
      <c r="C10" s="519"/>
      <c r="D10" s="115"/>
      <c r="E10" s="111"/>
      <c r="F10" s="111"/>
      <c r="G10" s="113"/>
    </row>
    <row r="11" spans="1:7" s="117" customFormat="1" ht="20.100000000000001" customHeight="1" x14ac:dyDescent="0.2">
      <c r="A11" s="512" t="s">
        <v>151</v>
      </c>
      <c r="B11" s="513"/>
      <c r="C11" s="513"/>
      <c r="D11" s="514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15">
        <v>44026</v>
      </c>
      <c r="B13" s="516"/>
      <c r="C13" s="516"/>
      <c r="D13" s="517"/>
    </row>
    <row r="14" spans="1:7" s="122" customFormat="1" ht="20.100000000000001" customHeight="1" x14ac:dyDescent="0.2">
      <c r="A14" s="118"/>
      <c r="B14" s="123" t="s">
        <v>152</v>
      </c>
      <c r="C14" s="119"/>
      <c r="D14" s="124"/>
    </row>
    <row r="15" spans="1:7" s="122" customFormat="1" ht="20.100000000000001" customHeight="1" thickBot="1" x14ac:dyDescent="0.25">
      <c r="A15" s="496"/>
      <c r="B15" s="497"/>
      <c r="C15" s="497"/>
      <c r="D15" s="498"/>
    </row>
    <row r="28" spans="1:1" ht="15" customHeight="1" x14ac:dyDescent="0.2">
      <c r="A28" s="117"/>
    </row>
  </sheetData>
  <sheetProtection algorithmName="SHA-512" hashValue="O2MHj88d7s4O9/TOCBVu+WJO6DFKu/jVlFsCJyepbH9QggrgogqEL4w2fLim1bVniA2BLzkrpS1+3eFQw/NYmA==" saltValue="VaT5Rg89U8f3xPpXH1i5fA==" spinCount="100000" sheet="1" objects="1" scenarios="1"/>
  <mergeCells count="13">
    <mergeCell ref="A15:D15"/>
    <mergeCell ref="A8:A9"/>
    <mergeCell ref="D8:D9"/>
    <mergeCell ref="A11:D11"/>
    <mergeCell ref="A13:D13"/>
    <mergeCell ref="B10:C10"/>
    <mergeCell ref="B8:C9"/>
    <mergeCell ref="A7:D7"/>
    <mergeCell ref="A1:D1"/>
    <mergeCell ref="A2:D2"/>
    <mergeCell ref="A3:D3"/>
    <mergeCell ref="A5:D5"/>
    <mergeCell ref="A6:D6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59" t="s">
        <v>95</v>
      </c>
      <c r="B1" s="406"/>
      <c r="C1" s="406"/>
      <c r="D1" s="407"/>
      <c r="E1" s="3"/>
      <c r="F1" s="3"/>
      <c r="G1" s="3"/>
    </row>
    <row r="2" spans="1:15" ht="20.100000000000001" customHeight="1" x14ac:dyDescent="0.2">
      <c r="A2" s="362" t="s">
        <v>148</v>
      </c>
      <c r="B2" s="363"/>
      <c r="C2" s="363"/>
      <c r="D2" s="387"/>
      <c r="E2" s="3"/>
      <c r="F2" s="3"/>
      <c r="G2" s="3"/>
    </row>
    <row r="3" spans="1:15" ht="20.100000000000001" customHeight="1" x14ac:dyDescent="0.25">
      <c r="A3" s="366" t="s">
        <v>149</v>
      </c>
      <c r="B3" s="445"/>
      <c r="C3" s="445"/>
      <c r="D3" s="446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72" t="s">
        <v>150</v>
      </c>
      <c r="B5" s="374"/>
      <c r="C5" s="374"/>
      <c r="D5" s="375"/>
      <c r="E5" s="3"/>
      <c r="F5" s="3"/>
      <c r="G5" s="3"/>
    </row>
    <row r="6" spans="1:15" ht="20.100000000000001" customHeight="1" x14ac:dyDescent="0.2">
      <c r="A6" s="355" t="s">
        <v>96</v>
      </c>
      <c r="B6" s="357"/>
      <c r="C6" s="357"/>
      <c r="D6" s="358"/>
      <c r="E6" s="16"/>
      <c r="F6" s="16"/>
      <c r="G6" s="16"/>
    </row>
    <row r="7" spans="1:15" ht="9.9499999999999993" customHeight="1" x14ac:dyDescent="0.2">
      <c r="A7" s="384"/>
      <c r="B7" s="458"/>
      <c r="C7" s="458"/>
      <c r="D7" s="459"/>
      <c r="E7" s="3"/>
      <c r="F7" s="3"/>
      <c r="G7" s="10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65" t="s">
        <v>155</v>
      </c>
      <c r="C9" s="466"/>
      <c r="D9" s="183"/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9" t="s">
        <v>151</v>
      </c>
      <c r="B10" s="380"/>
      <c r="C10" s="380"/>
      <c r="D10" s="381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460">
        <v>44026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152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hoKaKTZLFaD9BKHGA/4kU3ZjSsVqUb97JjOsOBJQlZBdPNp1CoCvZ8rIlOD4BmJxUYGSSPky9Vs1qC6YEfhWfA==" saltValue="lJjr38pakl7yIcZVD4HNYA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style="240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59" t="s">
        <v>98</v>
      </c>
      <c r="B1" s="406"/>
      <c r="C1" s="406"/>
      <c r="D1" s="406"/>
      <c r="E1" s="406"/>
      <c r="F1" s="406"/>
      <c r="G1" s="407"/>
      <c r="H1" s="3"/>
      <c r="I1" s="3"/>
      <c r="J1" s="3"/>
    </row>
    <row r="2" spans="1:18" ht="20.100000000000001" customHeight="1" x14ac:dyDescent="0.2">
      <c r="A2" s="362" t="s">
        <v>148</v>
      </c>
      <c r="B2" s="363"/>
      <c r="C2" s="363"/>
      <c r="D2" s="363"/>
      <c r="E2" s="363"/>
      <c r="F2" s="363"/>
      <c r="G2" s="387"/>
      <c r="H2" s="3"/>
      <c r="I2" s="3"/>
      <c r="J2" s="3"/>
    </row>
    <row r="3" spans="1:18" ht="20.100000000000001" customHeight="1" x14ac:dyDescent="0.25">
      <c r="A3" s="366" t="s">
        <v>149</v>
      </c>
      <c r="B3" s="445"/>
      <c r="C3" s="445"/>
      <c r="D3" s="445"/>
      <c r="E3" s="445"/>
      <c r="F3" s="445"/>
      <c r="G3" s="446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4"/>
      <c r="F4" s="274"/>
      <c r="G4" s="94"/>
      <c r="H4" s="102"/>
      <c r="I4" s="102"/>
      <c r="J4" s="102"/>
    </row>
    <row r="5" spans="1:18" ht="20.100000000000001" customHeight="1" x14ac:dyDescent="0.2">
      <c r="A5" s="372" t="s">
        <v>150</v>
      </c>
      <c r="B5" s="374"/>
      <c r="C5" s="374"/>
      <c r="D5" s="374"/>
      <c r="E5" s="374"/>
      <c r="F5" s="374"/>
      <c r="G5" s="375"/>
      <c r="H5" s="3"/>
      <c r="I5" s="3"/>
      <c r="J5" s="3"/>
    </row>
    <row r="6" spans="1:18" ht="30" customHeight="1" x14ac:dyDescent="0.2">
      <c r="A6" s="524" t="s">
        <v>132</v>
      </c>
      <c r="B6" s="525"/>
      <c r="C6" s="525"/>
      <c r="D6" s="525"/>
      <c r="E6" s="525"/>
      <c r="F6" s="525"/>
      <c r="G6" s="526"/>
      <c r="H6" s="16"/>
      <c r="I6" s="16"/>
      <c r="J6" s="16"/>
    </row>
    <row r="7" spans="1:18" ht="9.9499999999999993" customHeight="1" x14ac:dyDescent="0.2">
      <c r="A7" s="384"/>
      <c r="B7" s="458"/>
      <c r="C7" s="458"/>
      <c r="D7" s="458"/>
      <c r="E7" s="458"/>
      <c r="F7" s="458"/>
      <c r="G7" s="459"/>
      <c r="H7" s="3"/>
      <c r="I7" s="3"/>
      <c r="J7" s="102"/>
    </row>
    <row r="8" spans="1:18" s="50" customFormat="1" ht="15" customHeight="1" x14ac:dyDescent="0.2">
      <c r="A8" s="235"/>
      <c r="B8" s="217" t="s">
        <v>0</v>
      </c>
      <c r="C8" s="217">
        <v>2016</v>
      </c>
      <c r="D8" s="217">
        <f>C8+1</f>
        <v>2017</v>
      </c>
      <c r="E8" s="292">
        <f>D8+1</f>
        <v>2018</v>
      </c>
      <c r="F8" s="292">
        <f>E8+1</f>
        <v>2019</v>
      </c>
      <c r="G8" s="292">
        <f>F8+1</f>
        <v>2020</v>
      </c>
      <c r="H8" s="49"/>
      <c r="I8" s="49"/>
      <c r="J8" s="49"/>
    </row>
    <row r="9" spans="1:18" s="60" customFormat="1" ht="24.95" customHeight="1" x14ac:dyDescent="0.2">
      <c r="A9" s="237">
        <v>1</v>
      </c>
      <c r="B9" s="76"/>
      <c r="C9" s="271"/>
      <c r="D9" s="272"/>
      <c r="E9" s="275"/>
      <c r="F9" s="275"/>
      <c r="G9" s="273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79" t="s">
        <v>151</v>
      </c>
      <c r="B10" s="380"/>
      <c r="C10" s="380"/>
      <c r="D10" s="380"/>
      <c r="E10" s="380"/>
      <c r="F10" s="380"/>
      <c r="G10" s="381"/>
      <c r="H10" s="20"/>
      <c r="I10" s="20"/>
      <c r="J10" s="20"/>
    </row>
    <row r="11" spans="1:18" s="71" customFormat="1" ht="20.100000000000001" customHeight="1" x14ac:dyDescent="0.2">
      <c r="A11" s="238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460">
        <v>44026</v>
      </c>
      <c r="B12" s="461"/>
      <c r="C12" s="461"/>
      <c r="D12" s="461"/>
      <c r="E12" s="461"/>
      <c r="F12" s="461"/>
      <c r="G12" s="462"/>
    </row>
    <row r="13" spans="1:18" s="71" customFormat="1" ht="20.100000000000001" customHeight="1" x14ac:dyDescent="0.2">
      <c r="A13" s="239"/>
      <c r="B13" s="45" t="s">
        <v>152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55"/>
      <c r="B14" s="456"/>
      <c r="C14" s="456"/>
      <c r="D14" s="456"/>
      <c r="E14" s="456"/>
      <c r="F14" s="456"/>
      <c r="G14" s="457"/>
    </row>
  </sheetData>
  <sheetProtection algorithmName="SHA-512" hashValue="Qyf0oUYw9sqKWRnwGJu5P+K0F4l+ITORZQbZgGUAcnzOIWq6vW1gUD/XnqY2nxtSuEOsv1nZwN7xhr5Ju30dQQ==" saltValue="CmSxFEwA1isGFlPXinK/kQ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S9" sqref="S9"/>
    </sheetView>
  </sheetViews>
  <sheetFormatPr defaultRowHeight="24.95" customHeight="1" x14ac:dyDescent="0.2"/>
  <cols>
    <col min="1" max="1" width="3" style="244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59" t="s">
        <v>97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7"/>
      <c r="X1" s="3"/>
      <c r="Y1" s="3"/>
      <c r="Z1" s="3"/>
      <c r="AA1" s="3"/>
      <c r="AB1" s="3"/>
      <c r="AC1" s="3"/>
    </row>
    <row r="2" spans="1:29" ht="20.100000000000001" customHeight="1" x14ac:dyDescent="0.2">
      <c r="A2" s="362" t="s">
        <v>148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87"/>
      <c r="X2" s="3"/>
      <c r="Y2" s="3"/>
      <c r="Z2" s="3"/>
      <c r="AA2" s="3"/>
      <c r="AB2" s="3"/>
      <c r="AC2" s="3"/>
    </row>
    <row r="3" spans="1:29" ht="20.100000000000001" customHeight="1" x14ac:dyDescent="0.2">
      <c r="A3" s="366" t="s">
        <v>149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88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4"/>
      <c r="X4" s="3"/>
      <c r="Y4" s="3"/>
      <c r="Z4" s="3"/>
      <c r="AA4" s="3"/>
      <c r="AB4" s="3"/>
      <c r="AC4" s="3"/>
    </row>
    <row r="5" spans="1:29" ht="20.100000000000001" customHeight="1" x14ac:dyDescent="0.2">
      <c r="A5" s="372" t="s">
        <v>150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5"/>
      <c r="X5" s="3"/>
      <c r="Y5" s="3"/>
      <c r="Z5" s="3"/>
      <c r="AA5" s="3"/>
      <c r="AB5" s="3"/>
      <c r="AC5" s="3"/>
    </row>
    <row r="6" spans="1:29" ht="20.100000000000001" customHeight="1" x14ac:dyDescent="0.2">
      <c r="A6" s="355" t="s">
        <v>46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528"/>
      <c r="W6" s="529"/>
      <c r="X6" s="3"/>
      <c r="Y6" s="3"/>
      <c r="Z6" s="3"/>
      <c r="AA6" s="3"/>
      <c r="AB6" s="3"/>
      <c r="AC6" s="3"/>
    </row>
    <row r="7" spans="1:29" ht="9.9499999999999993" customHeight="1" x14ac:dyDescent="0.2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18"/>
      <c r="Y7" s="18"/>
      <c r="Z7" s="18"/>
      <c r="AA7" s="18"/>
      <c r="AB7" s="18"/>
      <c r="AC7" s="18"/>
    </row>
    <row r="8" spans="1:29" ht="15" customHeight="1" x14ac:dyDescent="0.2">
      <c r="A8" s="527"/>
      <c r="B8" s="530" t="s">
        <v>28</v>
      </c>
      <c r="C8" s="413" t="s">
        <v>14</v>
      </c>
      <c r="D8" s="535">
        <v>2016</v>
      </c>
      <c r="E8" s="535"/>
      <c r="F8" s="535"/>
      <c r="G8" s="535"/>
      <c r="H8" s="535">
        <f>D8+1</f>
        <v>2017</v>
      </c>
      <c r="I8" s="535"/>
      <c r="J8" s="535"/>
      <c r="K8" s="535"/>
      <c r="L8" s="535">
        <f>H8+1</f>
        <v>2018</v>
      </c>
      <c r="M8" s="535"/>
      <c r="N8" s="535"/>
      <c r="O8" s="535"/>
      <c r="P8" s="535">
        <f>L8+1</f>
        <v>2019</v>
      </c>
      <c r="Q8" s="535"/>
      <c r="R8" s="535"/>
      <c r="S8" s="535"/>
      <c r="T8" s="535">
        <f>P8+1</f>
        <v>2020</v>
      </c>
      <c r="U8" s="535"/>
      <c r="V8" s="535"/>
      <c r="W8" s="536"/>
      <c r="X8" s="20"/>
      <c r="Y8" s="20"/>
      <c r="Z8" s="20"/>
      <c r="AA8" s="20"/>
      <c r="AB8" s="20"/>
      <c r="AC8" s="28"/>
    </row>
    <row r="9" spans="1:29" ht="15" customHeight="1" x14ac:dyDescent="0.2">
      <c r="A9" s="451"/>
      <c r="B9" s="531"/>
      <c r="C9" s="414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176</v>
      </c>
      <c r="C10" s="182" t="s">
        <v>156</v>
      </c>
      <c r="D10" s="269">
        <v>96</v>
      </c>
      <c r="E10" s="269">
        <v>88</v>
      </c>
      <c r="F10" s="269">
        <v>6</v>
      </c>
      <c r="G10" s="269">
        <v>2</v>
      </c>
      <c r="H10" s="269">
        <v>0</v>
      </c>
      <c r="I10" s="269">
        <v>0</v>
      </c>
      <c r="J10" s="269">
        <v>0</v>
      </c>
      <c r="K10" s="269">
        <v>0</v>
      </c>
      <c r="L10" s="269">
        <v>92</v>
      </c>
      <c r="M10" s="269">
        <v>88</v>
      </c>
      <c r="N10" s="269">
        <v>4</v>
      </c>
      <c r="O10" s="269">
        <v>0</v>
      </c>
      <c r="P10" s="269">
        <v>90</v>
      </c>
      <c r="Q10" s="269">
        <v>84</v>
      </c>
      <c r="R10" s="269">
        <v>5</v>
      </c>
      <c r="S10" s="269">
        <v>1</v>
      </c>
      <c r="T10" s="269">
        <v>72</v>
      </c>
      <c r="U10" s="269">
        <v>69</v>
      </c>
      <c r="V10" s="269">
        <v>3</v>
      </c>
      <c r="W10" s="270">
        <v>0</v>
      </c>
      <c r="X10" s="6"/>
      <c r="Y10" s="6"/>
      <c r="Z10" s="6"/>
      <c r="AA10" s="6"/>
    </row>
    <row r="11" spans="1:29" ht="20.100000000000001" customHeight="1" x14ac:dyDescent="0.2">
      <c r="A11" s="324" t="s">
        <v>151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534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1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338">
        <v>44026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40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1"/>
      <c r="B14" s="57" t="s">
        <v>152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47"/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3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D6GOJGzq9LvfyM3a48hbonPw/OljKaqE8511tED8jgOrXhtQtVzAgmxL/UurYp+bUh8YpgInl+HqKfu4hs8DKg==" saltValue="pu0cwpTiIIkW3/lSTYqXlw==" spinCount="100000" sheet="1" objects="1" scenarios="1"/>
  <mergeCells count="18"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59" t="s">
        <v>115</v>
      </c>
      <c r="B1" s="406"/>
      <c r="C1" s="406"/>
      <c r="D1" s="406"/>
      <c r="E1" s="407"/>
      <c r="F1" s="3"/>
      <c r="G1" s="3"/>
      <c r="H1" s="3"/>
    </row>
    <row r="2" spans="1:16" ht="20.100000000000001" customHeight="1" x14ac:dyDescent="0.2">
      <c r="A2" s="362" t="s">
        <v>148</v>
      </c>
      <c r="B2" s="363"/>
      <c r="C2" s="363"/>
      <c r="D2" s="363"/>
      <c r="E2" s="387"/>
      <c r="F2" s="3"/>
      <c r="G2" s="3"/>
      <c r="H2" s="3"/>
    </row>
    <row r="3" spans="1:16" ht="20.100000000000001" customHeight="1" x14ac:dyDescent="0.25">
      <c r="A3" s="366" t="s">
        <v>149</v>
      </c>
      <c r="B3" s="445"/>
      <c r="C3" s="445"/>
      <c r="D3" s="445"/>
      <c r="E3" s="446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72" t="s">
        <v>150</v>
      </c>
      <c r="B5" s="374"/>
      <c r="C5" s="374"/>
      <c r="D5" s="374"/>
      <c r="E5" s="375"/>
      <c r="F5" s="3"/>
      <c r="G5" s="3"/>
      <c r="H5" s="3"/>
    </row>
    <row r="6" spans="1:16" ht="20.100000000000001" customHeight="1" x14ac:dyDescent="0.2">
      <c r="A6" s="355" t="s">
        <v>116</v>
      </c>
      <c r="B6" s="357"/>
      <c r="C6" s="357"/>
      <c r="D6" s="357"/>
      <c r="E6" s="358"/>
      <c r="F6" s="16"/>
      <c r="G6" s="16"/>
      <c r="H6" s="16"/>
    </row>
    <row r="7" spans="1:16" ht="9.9499999999999993" customHeight="1" x14ac:dyDescent="0.2">
      <c r="A7" s="384"/>
      <c r="B7" s="458"/>
      <c r="C7" s="458"/>
      <c r="D7" s="458"/>
      <c r="E7" s="459"/>
      <c r="F7" s="3"/>
      <c r="G7" s="3"/>
      <c r="H7" s="102"/>
    </row>
    <row r="8" spans="1:16" s="50" customFormat="1" ht="15" customHeight="1" x14ac:dyDescent="0.2">
      <c r="A8" s="218" t="s">
        <v>20</v>
      </c>
      <c r="B8" s="217" t="s">
        <v>0</v>
      </c>
      <c r="C8" s="377" t="s">
        <v>34</v>
      </c>
      <c r="D8" s="537"/>
      <c r="E8" s="236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 t="s">
        <v>155</v>
      </c>
      <c r="C9" s="538"/>
      <c r="D9" s="539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79" t="s">
        <v>151</v>
      </c>
      <c r="B10" s="380"/>
      <c r="C10" s="380"/>
      <c r="D10" s="380"/>
      <c r="E10" s="381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460">
        <v>44026</v>
      </c>
      <c r="B12" s="461"/>
      <c r="C12" s="461"/>
      <c r="D12" s="461"/>
      <c r="E12" s="462"/>
    </row>
    <row r="13" spans="1:16" s="71" customFormat="1" ht="20.100000000000001" customHeight="1" x14ac:dyDescent="0.2">
      <c r="A13" s="70"/>
      <c r="B13" s="45" t="s">
        <v>152</v>
      </c>
      <c r="C13" s="68"/>
      <c r="D13" s="68"/>
      <c r="E13" s="69"/>
    </row>
    <row r="14" spans="1:16" s="71" customFormat="1" ht="20.100000000000001" customHeight="1" thickBot="1" x14ac:dyDescent="0.25">
      <c r="A14" s="455"/>
      <c r="B14" s="456"/>
      <c r="C14" s="456"/>
      <c r="D14" s="456"/>
      <c r="E14" s="457"/>
    </row>
    <row r="27" spans="1:1" ht="15" customHeight="1" x14ac:dyDescent="0.2">
      <c r="A27" s="44"/>
    </row>
  </sheetData>
  <sheetProtection algorithmName="SHA-512" hashValue="F16nTXh323rHYr4IyH9/3mOtpAOg5MQeoTy1FwAFSuvVCpUvNiMdZLxCfIMSCsuH7g7oALJ4NRzmW/fNRUUb0A==" saltValue="DATuTbanNnSlYeWcbCQfOA==" spinCount="100000" sheet="1" objects="1" scenarios="1"/>
  <mergeCells count="11">
    <mergeCell ref="A10:E10"/>
    <mergeCell ref="A12:E12"/>
    <mergeCell ref="A14:E14"/>
    <mergeCell ref="C8:D8"/>
    <mergeCell ref="C9:D9"/>
    <mergeCell ref="A7:E7"/>
    <mergeCell ref="A1:E1"/>
    <mergeCell ref="A2:E2"/>
    <mergeCell ref="A3:E3"/>
    <mergeCell ref="A5:E5"/>
    <mergeCell ref="A6:E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32" t="s">
        <v>99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35" t="s">
        <v>148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38" t="s">
        <v>149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15"/>
      <c r="B4" s="483"/>
      <c r="C4" s="483"/>
      <c r="D4" s="483"/>
      <c r="E4" s="484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16" t="s">
        <v>150</v>
      </c>
      <c r="B5" s="483"/>
      <c r="C5" s="483"/>
      <c r="D5" s="483"/>
      <c r="E5" s="484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3" t="s">
        <v>41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85"/>
      <c r="B7" s="486"/>
      <c r="C7" s="486"/>
      <c r="D7" s="486"/>
      <c r="E7" s="487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156</v>
      </c>
      <c r="D9" s="145" t="s">
        <v>158</v>
      </c>
      <c r="E9" s="146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s="112" customFormat="1" ht="15" customHeight="1" x14ac:dyDescent="0.2">
      <c r="A10" s="137"/>
      <c r="B10" s="138">
        <v>2</v>
      </c>
      <c r="C10" s="139" t="s">
        <v>156</v>
      </c>
      <c r="D10" s="145" t="s">
        <v>160</v>
      </c>
      <c r="E10" s="146" t="s">
        <v>7</v>
      </c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5" customHeight="1" x14ac:dyDescent="0.2">
      <c r="A11" s="488" t="s">
        <v>151</v>
      </c>
      <c r="B11" s="489"/>
      <c r="C11" s="489"/>
      <c r="D11" s="489"/>
      <c r="E11" s="490"/>
      <c r="F11" s="141"/>
    </row>
    <row r="12" spans="1:16" s="122" customFormat="1" ht="15" customHeight="1" x14ac:dyDescent="0.2">
      <c r="A12" s="142"/>
      <c r="B12" s="147"/>
      <c r="C12" s="121"/>
      <c r="D12" s="147"/>
      <c r="E12" s="143"/>
      <c r="F12" s="121"/>
    </row>
    <row r="13" spans="1:16" s="122" customFormat="1" ht="15" customHeight="1" x14ac:dyDescent="0.2">
      <c r="A13" s="491">
        <v>44026</v>
      </c>
      <c r="B13" s="492"/>
      <c r="C13" s="492"/>
      <c r="D13" s="492"/>
      <c r="E13" s="493"/>
      <c r="F13" s="121"/>
    </row>
    <row r="14" spans="1:16" s="122" customFormat="1" ht="15" customHeight="1" x14ac:dyDescent="0.2">
      <c r="A14" s="142"/>
      <c r="B14" s="540" t="s">
        <v>152</v>
      </c>
      <c r="C14" s="540"/>
      <c r="D14" s="144"/>
      <c r="E14" s="143"/>
    </row>
    <row r="15" spans="1:16" s="122" customFormat="1" ht="15" customHeight="1" thickBot="1" x14ac:dyDescent="0.25">
      <c r="A15" s="496"/>
      <c r="B15" s="497"/>
      <c r="C15" s="497"/>
      <c r="D15" s="497"/>
      <c r="E15" s="498"/>
    </row>
    <row r="16" spans="1:16" ht="15" customHeight="1" x14ac:dyDescent="0.2"/>
    <row r="17" ht="15" customHeight="1" x14ac:dyDescent="0.2"/>
    <row r="18" ht="15" customHeight="1" x14ac:dyDescent="0.2"/>
    <row r="19" ht="15" customHeight="1" x14ac:dyDescent="0.2"/>
  </sheetData>
  <sheetProtection algorithmName="SHA-512" hashValue="ZKW8mpmy0UxtEgAl2hMRBusb2XnxYM1V6wgQUfe+xMiOhVMl2veKWvu8oIQldnW3V3Q/7P9cK8QcWehW/r+3Sg==" saltValue="0f/W4WYCpviyYBk+LLEQrQ==" spinCount="100000" sheet="1" objects="1" scenarios="1"/>
  <mergeCells count="11">
    <mergeCell ref="A7:E7"/>
    <mergeCell ref="A11:E11"/>
    <mergeCell ref="A13:E13"/>
    <mergeCell ref="B14:C14"/>
    <mergeCell ref="A15:E15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59" t="s">
        <v>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</row>
    <row r="2" spans="1:20" ht="20.100000000000001" customHeight="1" x14ac:dyDescent="0.2">
      <c r="A2" s="362" t="s">
        <v>148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87"/>
      <c r="Q2" s="5"/>
      <c r="R2" s="5"/>
      <c r="S2" s="5"/>
      <c r="T2" s="5"/>
    </row>
    <row r="3" spans="1:20" ht="20.100000000000001" customHeight="1" x14ac:dyDescent="0.2">
      <c r="A3" s="366" t="s">
        <v>149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88"/>
      <c r="Q3" s="7"/>
      <c r="R3" s="7"/>
      <c r="S3" s="7"/>
      <c r="T3" s="7"/>
    </row>
    <row r="4" spans="1:20" ht="9.9499999999999993" customHeight="1" x14ac:dyDescent="0.2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89"/>
      <c r="Q4" s="7"/>
      <c r="R4" s="7"/>
      <c r="S4" s="7"/>
      <c r="T4" s="7"/>
    </row>
    <row r="5" spans="1:20" ht="20.100000000000001" customHeight="1" x14ac:dyDescent="0.2">
      <c r="A5" s="372" t="s">
        <v>150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90"/>
      <c r="Q5" s="8"/>
      <c r="R5" s="8"/>
      <c r="S5" s="8"/>
      <c r="T5" s="8"/>
    </row>
    <row r="6" spans="1:20" ht="20.100000000000001" customHeight="1" x14ac:dyDescent="0.2">
      <c r="A6" s="355" t="s">
        <v>136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83"/>
      <c r="Q6" s="9"/>
      <c r="R6" s="9"/>
      <c r="S6" s="9"/>
      <c r="T6" s="9"/>
    </row>
    <row r="7" spans="1:20" ht="9.9499999999999993" customHeight="1" x14ac:dyDescent="0.2">
      <c r="A7" s="384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9"/>
      <c r="R7" s="10"/>
      <c r="S7" s="9"/>
      <c r="T7" s="9"/>
    </row>
    <row r="8" spans="1:20" ht="15" customHeight="1" x14ac:dyDescent="0.2">
      <c r="A8" s="391"/>
      <c r="B8" s="350" t="s">
        <v>0</v>
      </c>
      <c r="C8" s="350" t="s">
        <v>57</v>
      </c>
      <c r="D8" s="337" t="s">
        <v>49</v>
      </c>
      <c r="E8" s="337" t="s">
        <v>50</v>
      </c>
      <c r="F8" s="337" t="s">
        <v>15</v>
      </c>
      <c r="G8" s="337" t="s">
        <v>7</v>
      </c>
      <c r="H8" s="337" t="s">
        <v>8</v>
      </c>
      <c r="I8" s="337" t="s">
        <v>9</v>
      </c>
      <c r="J8" s="337" t="s">
        <v>10</v>
      </c>
      <c r="K8" s="337" t="s">
        <v>6</v>
      </c>
      <c r="L8" s="337" t="s">
        <v>5</v>
      </c>
      <c r="M8" s="337" t="s">
        <v>4</v>
      </c>
      <c r="N8" s="337" t="s">
        <v>3</v>
      </c>
      <c r="O8" s="377" t="s">
        <v>2</v>
      </c>
      <c r="P8" s="378" t="s">
        <v>11</v>
      </c>
    </row>
    <row r="9" spans="1:20" ht="15" customHeight="1" x14ac:dyDescent="0.2">
      <c r="A9" s="391"/>
      <c r="B9" s="350"/>
      <c r="C9" s="350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77"/>
      <c r="P9" s="378"/>
    </row>
    <row r="10" spans="1:20" ht="24.95" customHeight="1" x14ac:dyDescent="0.2">
      <c r="A10" s="392">
        <v>1</v>
      </c>
      <c r="B10" s="376" t="s">
        <v>156</v>
      </c>
      <c r="C10" s="78" t="s">
        <v>35</v>
      </c>
      <c r="D10" s="264"/>
      <c r="E10" s="264"/>
      <c r="F10" s="265"/>
      <c r="G10" s="264"/>
      <c r="H10" s="264"/>
      <c r="I10" s="264"/>
      <c r="J10" s="264"/>
      <c r="K10" s="264"/>
      <c r="L10" s="264"/>
      <c r="M10" s="264"/>
      <c r="N10" s="264"/>
      <c r="O10" s="290"/>
      <c r="P10" s="291"/>
    </row>
    <row r="11" spans="1:20" ht="24.95" customHeight="1" x14ac:dyDescent="0.2">
      <c r="A11" s="393"/>
      <c r="B11" s="376"/>
      <c r="C11" s="78" t="s">
        <v>36</v>
      </c>
      <c r="D11" s="264"/>
      <c r="E11" s="264"/>
      <c r="F11" s="265"/>
      <c r="G11" s="264"/>
      <c r="H11" s="264"/>
      <c r="I11" s="264"/>
      <c r="J11" s="264"/>
      <c r="K11" s="264"/>
      <c r="L11" s="264"/>
      <c r="M11" s="264"/>
      <c r="N11" s="264"/>
      <c r="O11" s="290"/>
      <c r="P11" s="291"/>
    </row>
    <row r="12" spans="1:20" ht="24.95" customHeight="1" x14ac:dyDescent="0.2">
      <c r="A12" s="394"/>
      <c r="B12" s="376"/>
      <c r="C12" s="78" t="s">
        <v>56</v>
      </c>
      <c r="D12" s="264"/>
      <c r="E12" s="264"/>
      <c r="F12" s="265"/>
      <c r="G12" s="264"/>
      <c r="H12" s="264"/>
      <c r="I12" s="264"/>
      <c r="J12" s="264"/>
      <c r="K12" s="264"/>
      <c r="L12" s="264"/>
      <c r="M12" s="264"/>
      <c r="N12" s="264"/>
      <c r="O12" s="290"/>
      <c r="P12" s="291"/>
    </row>
    <row r="13" spans="1:20" ht="20.100000000000001" customHeight="1" x14ac:dyDescent="0.2">
      <c r="A13" s="379" t="s">
        <v>151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1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89"/>
      <c r="Q14" s="59"/>
      <c r="R14" s="58"/>
      <c r="S14" s="58"/>
      <c r="T14" s="58"/>
    </row>
    <row r="15" spans="1:20" s="60" customFormat="1" ht="20.100000000000001" customHeight="1" x14ac:dyDescent="0.2">
      <c r="A15" s="338">
        <v>44026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40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152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89"/>
      <c r="Q16" s="59"/>
      <c r="R16" s="58"/>
      <c r="S16" s="58"/>
      <c r="T16" s="58"/>
    </row>
    <row r="17" spans="1:20" s="60" customFormat="1" ht="20.100000000000001" customHeight="1" thickBot="1" x14ac:dyDescent="0.2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82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v1VmZhwMAj74hb6ynT5bfYqIqCRhvxkxMj35Wo35d8A3b2QlTq0O8idFhO5fcsjRj8IsDx/xg7vkVzDKWFI25g==" saltValue="oL8LagDrkIFfha3d6ck90Q==" spinCount="100000" sheet="1" objects="1" scenarios="1"/>
  <mergeCells count="28"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7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59" t="s">
        <v>138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7"/>
    </row>
    <row r="2" spans="1:23" ht="20.100000000000001" customHeight="1" x14ac:dyDescent="0.2">
      <c r="A2" s="362" t="s">
        <v>148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  <c r="S2" s="5"/>
      <c r="T2" s="5"/>
      <c r="U2" s="5"/>
      <c r="V2" s="5"/>
      <c r="W2" s="5"/>
    </row>
    <row r="3" spans="1:23" ht="20.100000000000001" customHeight="1" x14ac:dyDescent="0.2">
      <c r="A3" s="366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7"/>
      <c r="T3" s="7"/>
      <c r="U3" s="7"/>
      <c r="V3" s="7"/>
      <c r="W3" s="7"/>
    </row>
    <row r="4" spans="1:23" ht="9.9499999999999993" customHeight="1" x14ac:dyDescent="0.2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7"/>
      <c r="T4" s="7"/>
      <c r="U4" s="7"/>
      <c r="V4" s="7"/>
      <c r="W4" s="7"/>
    </row>
    <row r="5" spans="1:23" ht="20.100000000000001" customHeight="1" x14ac:dyDescent="0.2">
      <c r="A5" s="372" t="s">
        <v>150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8"/>
      <c r="T5" s="8"/>
      <c r="U5" s="8"/>
      <c r="V5" s="8"/>
      <c r="W5" s="8"/>
    </row>
    <row r="6" spans="1:23" ht="20.100000000000001" customHeight="1" x14ac:dyDescent="0.2">
      <c r="A6" s="355" t="s">
        <v>137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279"/>
      <c r="T6" s="279"/>
      <c r="U6" s="279"/>
      <c r="V6" s="279"/>
      <c r="W6" s="279"/>
    </row>
    <row r="7" spans="1:23" ht="9.9499999999999993" customHeight="1" x14ac:dyDescent="0.2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279"/>
      <c r="T7" s="279"/>
      <c r="U7" s="10"/>
      <c r="V7" s="279"/>
      <c r="W7" s="279"/>
    </row>
    <row r="8" spans="1:23" ht="15" customHeight="1" x14ac:dyDescent="0.2">
      <c r="A8" s="408"/>
      <c r="B8" s="410" t="s">
        <v>13</v>
      </c>
      <c r="C8" s="411"/>
      <c r="D8" s="413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4" t="s">
        <v>11</v>
      </c>
    </row>
    <row r="9" spans="1:23" ht="15" customHeight="1" x14ac:dyDescent="0.2">
      <c r="A9" s="409"/>
      <c r="B9" s="410"/>
      <c r="C9" s="412"/>
      <c r="D9" s="414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5"/>
    </row>
    <row r="10" spans="1:23" ht="15" customHeight="1" x14ac:dyDescent="0.2">
      <c r="A10" s="395" t="s">
        <v>83</v>
      </c>
      <c r="B10" s="396"/>
      <c r="C10" s="92" t="s">
        <v>35</v>
      </c>
      <c r="D10" s="82" t="e">
        <f>SUMIF(#REF!,$C$10,#REF!)</f>
        <v>#REF!</v>
      </c>
      <c r="E10" s="82" t="e">
        <f>SUMIF(#REF!,$C$10,#REF!)</f>
        <v>#REF!</v>
      </c>
      <c r="F10" s="81" t="e">
        <f>IF(D10&gt;0,ROUND((E10/D10)*100,2),0)</f>
        <v>#REF!</v>
      </c>
      <c r="G10" s="82" t="e">
        <f>SUMIF(#REF!,$C$10,#REF!)</f>
        <v>#REF!</v>
      </c>
      <c r="H10" s="82" t="e">
        <f>SUMIF(#REF!,$C$10,#REF!)</f>
        <v>#REF!</v>
      </c>
      <c r="I10" s="82" t="e">
        <f>SUMIF(#REF!,$C$10,#REF!)</f>
        <v>#REF!</v>
      </c>
      <c r="J10" s="82" t="e">
        <f>SUMIF(#REF!,$C$10,#REF!)</f>
        <v>#REF!</v>
      </c>
      <c r="K10" s="82" t="e">
        <f>SUMIF(#REF!,$C$10,#REF!)</f>
        <v>#REF!</v>
      </c>
      <c r="L10" s="82" t="e">
        <f>SUMIF(#REF!,$C$10,#REF!)</f>
        <v>#REF!</v>
      </c>
      <c r="M10" s="82" t="e">
        <f>SUMIF(#REF!,$C$10,#REF!)</f>
        <v>#REF!</v>
      </c>
      <c r="N10" s="82" t="e">
        <f>SUMIF(#REF!,$C$10,#REF!)</f>
        <v>#REF!</v>
      </c>
      <c r="O10" s="82" t="e">
        <f>SUMIF(#REF!,$C$10,#REF!)</f>
        <v>#REF!</v>
      </c>
      <c r="P10" s="82" t="e">
        <f>SUMIF(#REF!,$C$10,#REF!)</f>
        <v>#REF!</v>
      </c>
      <c r="Q10" s="82" t="e">
        <f>SUMIF(#REF!,$C$10,#REF!)</f>
        <v>#REF!</v>
      </c>
      <c r="R10" s="83" t="e">
        <f>IF(D10&gt;0,ROUND((Q10/D10)*12.5,2),0)</f>
        <v>#REF!</v>
      </c>
    </row>
    <row r="11" spans="1:23" ht="15" customHeight="1" x14ac:dyDescent="0.2">
      <c r="A11" s="397"/>
      <c r="B11" s="398"/>
      <c r="C11" s="92" t="s">
        <v>36</v>
      </c>
      <c r="D11" s="82" t="e">
        <f>SUMIF(#REF!,$C$11,#REF!)</f>
        <v>#REF!</v>
      </c>
      <c r="E11" s="82" t="e">
        <f>SUMIF(#REF!,$C$11,#REF!)</f>
        <v>#REF!</v>
      </c>
      <c r="F11" s="81" t="e">
        <f>IF(D11&gt;0,ROUND((E11/D11)*100,2),0)</f>
        <v>#REF!</v>
      </c>
      <c r="G11" s="82" t="e">
        <f>SUMIF(#REF!,$C$11,#REF!)</f>
        <v>#REF!</v>
      </c>
      <c r="H11" s="82" t="e">
        <f>SUMIF(#REF!,$C$11,#REF!)</f>
        <v>#REF!</v>
      </c>
      <c r="I11" s="82" t="e">
        <f>SUMIF(#REF!,$C$11,#REF!)</f>
        <v>#REF!</v>
      </c>
      <c r="J11" s="82" t="e">
        <f>SUMIF(#REF!,$C$11,#REF!)</f>
        <v>#REF!</v>
      </c>
      <c r="K11" s="82" t="e">
        <f>SUMIF(#REF!,$C$11,#REF!)</f>
        <v>#REF!</v>
      </c>
      <c r="L11" s="82" t="e">
        <f>SUMIF(#REF!,$C$11,#REF!)</f>
        <v>#REF!</v>
      </c>
      <c r="M11" s="82" t="e">
        <f>SUMIF(#REF!,$C$11,#REF!)</f>
        <v>#REF!</v>
      </c>
      <c r="N11" s="82" t="e">
        <f>SUMIF(#REF!,$C$11,#REF!)</f>
        <v>#REF!</v>
      </c>
      <c r="O11" s="82" t="e">
        <f>SUMIF(#REF!,$C$11,#REF!)</f>
        <v>#REF!</v>
      </c>
      <c r="P11" s="82" t="e">
        <f>SUMIF(#REF!,$C$11,#REF!)</f>
        <v>#REF!</v>
      </c>
      <c r="Q11" s="82" t="e">
        <f>SUMIF(#REF!,$C$11,#REF!)</f>
        <v>#REF!</v>
      </c>
      <c r="R11" s="83" t="e">
        <f>IF(D11&gt;0,ROUND((Q11/D11)*12.5,2),0)</f>
        <v>#REF!</v>
      </c>
    </row>
    <row r="12" spans="1:23" ht="15" customHeight="1" x14ac:dyDescent="0.2">
      <c r="A12" s="399"/>
      <c r="B12" s="400"/>
      <c r="C12" s="92" t="s">
        <v>56</v>
      </c>
      <c r="D12" s="82" t="e">
        <f>SUMIF(#REF!,$C$12,#REF!)</f>
        <v>#REF!</v>
      </c>
      <c r="E12" s="82" t="e">
        <f>SUMIF(#REF!,$C$12,#REF!)</f>
        <v>#REF!</v>
      </c>
      <c r="F12" s="81" t="e">
        <f>IF(D12&gt;0,ROUND((E12/D12)*100,2),0)</f>
        <v>#REF!</v>
      </c>
      <c r="G12" s="82" t="e">
        <f>SUMIF(#REF!,$C$12,#REF!)</f>
        <v>#REF!</v>
      </c>
      <c r="H12" s="82" t="e">
        <f>SUMIF(#REF!,$C$12,#REF!)</f>
        <v>#REF!</v>
      </c>
      <c r="I12" s="82" t="e">
        <f>SUMIF(#REF!,$C$12,#REF!)</f>
        <v>#REF!</v>
      </c>
      <c r="J12" s="82" t="e">
        <f>SUMIF(#REF!,$C$12,#REF!)</f>
        <v>#REF!</v>
      </c>
      <c r="K12" s="82" t="e">
        <f>SUMIF(#REF!,$C$12,#REF!)</f>
        <v>#REF!</v>
      </c>
      <c r="L12" s="82" t="e">
        <f>SUMIF(#REF!,$C$12,#REF!)</f>
        <v>#REF!</v>
      </c>
      <c r="M12" s="82" t="e">
        <f>SUMIF(#REF!,$C$12,#REF!)</f>
        <v>#REF!</v>
      </c>
      <c r="N12" s="82" t="e">
        <f>SUMIF(#REF!,$C$12,#REF!)</f>
        <v>#REF!</v>
      </c>
      <c r="O12" s="82" t="e">
        <f>SUMIF(#REF!,$C$12,#REF!)</f>
        <v>#REF!</v>
      </c>
      <c r="P12" s="82" t="e">
        <f>SUMIF(#REF!,$C$12,#REF!)</f>
        <v>#REF!</v>
      </c>
      <c r="Q12" s="82" t="e">
        <f>SUMIF(#REF!,$C$12,#REF!)</f>
        <v>#REF!</v>
      </c>
      <c r="R12" s="83" t="e">
        <f>IF(D12&gt;0,ROUND((Q12/D12)*12.5,2),0)</f>
        <v>#REF!</v>
      </c>
    </row>
    <row r="13" spans="1:23" ht="20.100000000000001" customHeight="1" x14ac:dyDescent="0.2">
      <c r="A13" s="324" t="s">
        <v>151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401"/>
    </row>
    <row r="14" spans="1:23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3"/>
      <c r="R14" s="56"/>
      <c r="S14" s="58"/>
      <c r="T14" s="59"/>
      <c r="U14" s="58"/>
      <c r="V14" s="58"/>
      <c r="W14" s="58"/>
    </row>
    <row r="15" spans="1:23" s="60" customFormat="1" ht="20.100000000000001" customHeight="1" x14ac:dyDescent="0.2">
      <c r="A15" s="338">
        <v>44026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40"/>
      <c r="S15" s="58"/>
      <c r="T15" s="59"/>
      <c r="U15" s="58"/>
      <c r="V15" s="58"/>
      <c r="W15" s="58"/>
    </row>
    <row r="16" spans="1:23" s="60" customFormat="1" ht="20.100000000000001" customHeight="1" x14ac:dyDescent="0.2">
      <c r="A16" s="54"/>
      <c r="B16" s="45" t="s">
        <v>157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6"/>
      <c r="S16" s="58"/>
      <c r="T16" s="59"/>
      <c r="U16" s="58"/>
      <c r="V16" s="58"/>
      <c r="W16" s="58"/>
    </row>
    <row r="17" spans="1:23" s="60" customFormat="1" ht="20.100000000000001" customHeight="1" thickBot="1" x14ac:dyDescent="0.25">
      <c r="A17" s="319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2"/>
      <c r="R17" s="323"/>
      <c r="S17" s="58"/>
      <c r="T17" s="59"/>
      <c r="U17" s="58"/>
      <c r="V17" s="58"/>
      <c r="W17" s="58"/>
    </row>
    <row r="998" spans="1:23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</sheetData>
  <sheetProtection algorithmName="SHA-512" hashValue="8OX9QjUvUJ2OXCNQ/VlGlrofsdwTEVE86yha+u83ykllUfny247Eg0qf1QSTSpQmI9dwbIYs+VPyXWQW+/QBCg==" saltValue="F8h/vMUq9NSv/nfFePlusQ==" spinCount="100000" sheet="1" objects="1" scenarios="1"/>
  <mergeCells count="29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0:B12"/>
    <mergeCell ref="A13:R13"/>
    <mergeCell ref="A15:R15"/>
    <mergeCell ref="A17:R17"/>
    <mergeCell ref="P8:P9"/>
    <mergeCell ref="Q8:Q9"/>
    <mergeCell ref="R8:R9"/>
    <mergeCell ref="J8:J9"/>
    <mergeCell ref="K8:K9"/>
    <mergeCell ref="L8:L9"/>
    <mergeCell ref="M8:M9"/>
    <mergeCell ref="N8:N9"/>
    <mergeCell ref="O8:O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2" t="s">
        <v>71</v>
      </c>
      <c r="B1" s="433"/>
      <c r="C1" s="433"/>
      <c r="D1" s="433"/>
      <c r="E1" s="433"/>
      <c r="F1" s="433"/>
      <c r="G1" s="433"/>
      <c r="H1" s="433"/>
      <c r="I1" s="433"/>
      <c r="J1" s="434"/>
      <c r="K1" s="125"/>
      <c r="L1" s="286"/>
      <c r="M1" s="286"/>
      <c r="N1" s="286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5" t="s">
        <v>148</v>
      </c>
      <c r="B2" s="436"/>
      <c r="C2" s="436"/>
      <c r="D2" s="436"/>
      <c r="E2" s="436"/>
      <c r="F2" s="436"/>
      <c r="G2" s="436"/>
      <c r="H2" s="436"/>
      <c r="I2" s="436"/>
      <c r="J2" s="437"/>
      <c r="K2" s="126"/>
      <c r="L2" s="286"/>
      <c r="M2" s="286"/>
      <c r="N2" s="286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8" t="s">
        <v>149</v>
      </c>
      <c r="B3" s="439"/>
      <c r="C3" s="439"/>
      <c r="D3" s="439"/>
      <c r="E3" s="439"/>
      <c r="F3" s="439"/>
      <c r="G3" s="439"/>
      <c r="H3" s="439"/>
      <c r="I3" s="439"/>
      <c r="J3" s="440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86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150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86"/>
      <c r="M5" s="286"/>
      <c r="N5" s="286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3" t="s">
        <v>139</v>
      </c>
      <c r="B6" s="430"/>
      <c r="C6" s="430"/>
      <c r="D6" s="430"/>
      <c r="E6" s="430"/>
      <c r="F6" s="430"/>
      <c r="G6" s="430"/>
      <c r="H6" s="430"/>
      <c r="I6" s="430"/>
      <c r="J6" s="431"/>
      <c r="K6" s="130"/>
      <c r="L6" s="277"/>
      <c r="M6" s="277"/>
      <c r="N6" s="277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7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1" s="161" customFormat="1" ht="15" customHeight="1" x14ac:dyDescent="0.2">
      <c r="A8" s="421" t="s">
        <v>117</v>
      </c>
      <c r="B8" s="423" t="s">
        <v>31</v>
      </c>
      <c r="C8" s="425" t="s">
        <v>80</v>
      </c>
      <c r="D8" s="425"/>
      <c r="E8" s="425"/>
      <c r="F8" s="425" t="s">
        <v>21</v>
      </c>
      <c r="G8" s="425"/>
      <c r="H8" s="425"/>
      <c r="I8" s="425"/>
      <c r="J8" s="426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2"/>
      <c r="B9" s="424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155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7" t="s">
        <v>151</v>
      </c>
      <c r="B11" s="428"/>
      <c r="C11" s="428"/>
      <c r="D11" s="428"/>
      <c r="E11" s="428"/>
      <c r="F11" s="428"/>
      <c r="G11" s="428"/>
      <c r="H11" s="428"/>
      <c r="I11" s="428"/>
      <c r="J11" s="429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0"/>
      <c r="B12" s="163"/>
      <c r="C12" s="281"/>
      <c r="D12" s="281"/>
      <c r="E12" s="281"/>
      <c r="F12" s="281"/>
      <c r="G12" s="281"/>
      <c r="H12" s="281"/>
      <c r="I12" s="281"/>
      <c r="J12" s="282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15">
        <v>44026</v>
      </c>
      <c r="B13" s="416"/>
      <c r="C13" s="416"/>
      <c r="D13" s="416"/>
      <c r="E13" s="416"/>
      <c r="F13" s="416"/>
      <c r="G13" s="416"/>
      <c r="H13" s="416"/>
      <c r="I13" s="416"/>
      <c r="J13" s="41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0"/>
      <c r="B14" s="162" t="s">
        <v>157</v>
      </c>
      <c r="C14" s="281"/>
      <c r="D14" s="281"/>
      <c r="E14" s="281"/>
      <c r="F14" s="281"/>
      <c r="G14" s="281"/>
      <c r="H14" s="281"/>
      <c r="I14" s="281"/>
      <c r="J14" s="288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8"/>
      <c r="B15" s="419"/>
      <c r="C15" s="419"/>
      <c r="D15" s="419"/>
      <c r="E15" s="419"/>
      <c r="F15" s="419"/>
      <c r="G15" s="419"/>
      <c r="H15" s="419"/>
      <c r="I15" s="419"/>
      <c r="J15" s="420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60Nr7QsivLPHKuiCijbU9DGLAAz9+YTVQKaYfmSCdHOO7GJA/Vo5J9mw7BHmwGHFyn6+VZ/L0qxsMksp8RuiRQ==" saltValue="ZprPSlbLWNaQjagmMHSuw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028"/>
  <sheetViews>
    <sheetView showGridLines="0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59" t="s">
        <v>72</v>
      </c>
      <c r="B1" s="443"/>
      <c r="C1" s="443"/>
      <c r="D1" s="443"/>
      <c r="E1" s="444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62" t="s">
        <v>148</v>
      </c>
      <c r="B2" s="363"/>
      <c r="C2" s="363"/>
      <c r="D2" s="363"/>
      <c r="E2" s="387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66" t="s">
        <v>149</v>
      </c>
      <c r="B3" s="445"/>
      <c r="C3" s="445"/>
      <c r="D3" s="445"/>
      <c r="E3" s="446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70"/>
      <c r="B4" s="343"/>
      <c r="C4" s="343"/>
      <c r="D4" s="343"/>
      <c r="E4" s="344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72" t="s">
        <v>150</v>
      </c>
      <c r="B5" s="343"/>
      <c r="C5" s="343"/>
      <c r="D5" s="343"/>
      <c r="E5" s="344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55" t="s">
        <v>131</v>
      </c>
      <c r="B6" s="441"/>
      <c r="C6" s="441"/>
      <c r="D6" s="441"/>
      <c r="E6" s="442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1"/>
      <c r="B7" s="343"/>
      <c r="C7" s="343"/>
      <c r="D7" s="343"/>
      <c r="E7" s="344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50"/>
      <c r="B8" s="413" t="s">
        <v>31</v>
      </c>
      <c r="C8" s="452" t="s">
        <v>15</v>
      </c>
      <c r="D8" s="453"/>
      <c r="E8" s="454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51"/>
      <c r="B9" s="414"/>
      <c r="C9" s="219">
        <v>2018</v>
      </c>
      <c r="D9" s="219">
        <v>2019</v>
      </c>
      <c r="E9" s="229">
        <v>2020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0">
        <v>1</v>
      </c>
      <c r="B10" s="230" t="s">
        <v>156</v>
      </c>
      <c r="C10" s="79">
        <v>98.25</v>
      </c>
      <c r="D10" s="79">
        <v>100</v>
      </c>
      <c r="E10" s="80"/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79" t="s">
        <v>151</v>
      </c>
      <c r="B11" s="380"/>
      <c r="C11" s="380"/>
      <c r="D11" s="380"/>
      <c r="E11" s="381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1"/>
      <c r="B12" s="52"/>
      <c r="C12" s="216"/>
      <c r="D12" s="216"/>
      <c r="E12" s="22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338">
        <v>44026</v>
      </c>
      <c r="B13" s="339"/>
      <c r="C13" s="339"/>
      <c r="D13" s="339"/>
      <c r="E13" s="34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1"/>
      <c r="B14" s="45" t="s">
        <v>152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47"/>
      <c r="B15" s="448"/>
      <c r="C15" s="448"/>
      <c r="D15" s="448"/>
      <c r="E15" s="449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n4r9kctXENPrXlkPEuL60NCXzN/RtBP/vqF9CYx8XJ7uQTNR/53Tx30aBCQAN1HjJOo8rqOoqDAHJaol/sboyA==" saltValue="j2rjsIH4jgeqlmtPu55iyg==" spinCount="100000" sheet="1" objects="1" scenarios="1"/>
  <mergeCells count="13">
    <mergeCell ref="A7:E7"/>
    <mergeCell ref="A11:E11"/>
    <mergeCell ref="A15:E15"/>
    <mergeCell ref="B8:B9"/>
    <mergeCell ref="A8:A9"/>
    <mergeCell ref="A13:E13"/>
    <mergeCell ref="C8:E8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59" t="s">
        <v>73</v>
      </c>
      <c r="B1" s="406"/>
      <c r="C1" s="406"/>
      <c r="D1" s="407"/>
      <c r="E1" s="3"/>
      <c r="F1" s="3"/>
      <c r="G1" s="3"/>
    </row>
    <row r="2" spans="1:15" ht="20.100000000000001" customHeight="1" x14ac:dyDescent="0.2">
      <c r="A2" s="362" t="s">
        <v>148</v>
      </c>
      <c r="B2" s="363"/>
      <c r="C2" s="363"/>
      <c r="D2" s="387"/>
      <c r="E2" s="3"/>
      <c r="F2" s="3"/>
      <c r="G2" s="3"/>
    </row>
    <row r="3" spans="1:15" ht="20.100000000000001" customHeight="1" x14ac:dyDescent="0.25">
      <c r="A3" s="366" t="s">
        <v>149</v>
      </c>
      <c r="B3" s="445"/>
      <c r="C3" s="445"/>
      <c r="D3" s="446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72" t="s">
        <v>150</v>
      </c>
      <c r="B5" s="374"/>
      <c r="C5" s="374"/>
      <c r="D5" s="375"/>
      <c r="E5" s="3"/>
      <c r="F5" s="3"/>
      <c r="G5" s="3"/>
    </row>
    <row r="6" spans="1:15" ht="20.100000000000001" customHeight="1" x14ac:dyDescent="0.2">
      <c r="A6" s="355" t="s">
        <v>29</v>
      </c>
      <c r="B6" s="357"/>
      <c r="C6" s="357"/>
      <c r="D6" s="358"/>
      <c r="E6" s="16"/>
      <c r="F6" s="16"/>
      <c r="G6" s="16"/>
    </row>
    <row r="7" spans="1:15" ht="9.9499999999999993" customHeight="1" x14ac:dyDescent="0.2">
      <c r="A7" s="384"/>
      <c r="B7" s="458"/>
      <c r="C7" s="458"/>
      <c r="D7" s="459"/>
      <c r="E7" s="3"/>
      <c r="F7" s="3"/>
      <c r="G7" s="4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65"/>
      <c r="C9" s="466"/>
      <c r="D9" s="183"/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9" t="s">
        <v>151</v>
      </c>
      <c r="B10" s="380"/>
      <c r="C10" s="380"/>
      <c r="D10" s="381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460">
        <v>44026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152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xyFrJ8kr8Kg1k0Xsugm9RligFS0vs92AjgNOTVnco3XXNPmJMNWPNbbxu6Dkb3tGi7oUo+qR0twd2oG2OYyGOw==" saltValue="LICQrgNjsoweVxNqk5vWtg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32" t="s">
        <v>76</v>
      </c>
      <c r="B1" s="433"/>
      <c r="C1" s="433"/>
      <c r="D1" s="433"/>
      <c r="E1" s="433"/>
      <c r="F1" s="434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5" t="s">
        <v>148</v>
      </c>
      <c r="B2" s="436"/>
      <c r="C2" s="436"/>
      <c r="D2" s="436"/>
      <c r="E2" s="436"/>
      <c r="F2" s="437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38" t="s">
        <v>149</v>
      </c>
      <c r="B3" s="439"/>
      <c r="C3" s="439"/>
      <c r="D3" s="439"/>
      <c r="E3" s="439"/>
      <c r="F3" s="440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67"/>
      <c r="B4" s="468"/>
      <c r="C4" s="468"/>
      <c r="D4" s="468"/>
      <c r="E4" s="468"/>
      <c r="F4" s="469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16" t="s">
        <v>150</v>
      </c>
      <c r="B5" s="294"/>
      <c r="C5" s="294"/>
      <c r="D5" s="294"/>
      <c r="E5" s="294"/>
      <c r="F5" s="295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3" t="s">
        <v>77</v>
      </c>
      <c r="B6" s="430"/>
      <c r="C6" s="430"/>
      <c r="D6" s="430"/>
      <c r="E6" s="430"/>
      <c r="F6" s="431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293"/>
      <c r="B7" s="294"/>
      <c r="C7" s="294"/>
      <c r="D7" s="294"/>
      <c r="E7" s="294"/>
      <c r="F7" s="295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70"/>
      <c r="B8" s="471" t="s">
        <v>47</v>
      </c>
      <c r="C8" s="472" t="s">
        <v>1</v>
      </c>
      <c r="D8" s="472"/>
      <c r="E8" s="472"/>
      <c r="F8" s="473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70"/>
      <c r="B9" s="472"/>
      <c r="C9" s="472" t="s">
        <v>26</v>
      </c>
      <c r="D9" s="472"/>
      <c r="E9" s="472"/>
      <c r="F9" s="473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70"/>
      <c r="B10" s="472"/>
      <c r="C10" s="205">
        <v>2018</v>
      </c>
      <c r="D10" s="205">
        <v>2019</v>
      </c>
      <c r="E10" s="205">
        <v>2020</v>
      </c>
      <c r="F10" s="473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130</v>
      </c>
      <c r="C11" s="157"/>
      <c r="D11" s="157"/>
      <c r="E11" s="157"/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27" t="s">
        <v>151</v>
      </c>
      <c r="B12" s="428"/>
      <c r="C12" s="428"/>
      <c r="D12" s="428"/>
      <c r="E12" s="428"/>
      <c r="F12" s="429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415">
        <v>44026</v>
      </c>
      <c r="B14" s="416"/>
      <c r="C14" s="416"/>
      <c r="D14" s="416"/>
      <c r="E14" s="416"/>
      <c r="F14" s="417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152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18"/>
      <c r="B16" s="419"/>
      <c r="C16" s="419"/>
      <c r="D16" s="419"/>
      <c r="E16" s="419"/>
      <c r="F16" s="420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qyIMx1UGykGPtB+mbFh448ygIoDKN1drpw0G25eXyNNBZMsjoW0iY8tSiek3VGTBR+kxSGfBFN7w78ncdyfXsw==" saltValue="pVzp18RTwsMp5F8cEcjb1w==" spinCount="100000" sheet="1" objects="1" scenarios="1"/>
  <mergeCells count="15">
    <mergeCell ref="A12:F12"/>
    <mergeCell ref="A14:F14"/>
    <mergeCell ref="A16:F16"/>
    <mergeCell ref="A7:F7"/>
    <mergeCell ref="A8:A10"/>
    <mergeCell ref="B8:B10"/>
    <mergeCell ref="C8:E8"/>
    <mergeCell ref="F8:F10"/>
    <mergeCell ref="C9:E9"/>
    <mergeCell ref="A6:F6"/>
    <mergeCell ref="A1:F1"/>
    <mergeCell ref="A2:F2"/>
    <mergeCell ref="A3:F3"/>
    <mergeCell ref="A4:F4"/>
    <mergeCell ref="A5:F5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32" t="s">
        <v>75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35" t="s">
        <v>148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38" t="s">
        <v>149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480">
        <v>44026</v>
      </c>
      <c r="B4" s="481"/>
      <c r="C4" s="481"/>
      <c r="D4" s="481"/>
      <c r="E4" s="482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16" t="s">
        <v>150</v>
      </c>
      <c r="B5" s="483"/>
      <c r="C5" s="483"/>
      <c r="D5" s="483"/>
      <c r="E5" s="484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3" t="s">
        <v>61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25" t="s">
        <v>151</v>
      </c>
      <c r="B7" s="325"/>
      <c r="C7" s="325"/>
      <c r="D7" s="325"/>
      <c r="E7" s="325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155</v>
      </c>
      <c r="D9" s="191"/>
      <c r="E9" s="192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</sheetData>
  <sheetProtection algorithmName="SHA-512" hashValue="shjle0eOWSMD7DvUYkn16nDiaoFZiM1xYfBpO/Kf5UmHvKVM2S4fg61Q8UxBAMAk/7XGsSFDxEzL6z5RdPYgWg==" saltValue="IuGjsBXgTTkL1Bf+Gf2vMA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Windows User</cp:lastModifiedBy>
  <cp:lastPrinted>2013-06-01T04:17:46Z</cp:lastPrinted>
  <dcterms:created xsi:type="dcterms:W3CDTF">2009-02-25T03:50:39Z</dcterms:created>
  <dcterms:modified xsi:type="dcterms:W3CDTF">2020-09-05T06:28:26Z</dcterms:modified>
</cp:coreProperties>
</file>