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drawings/drawing19.xml" ContentType="application/vnd.openxmlformats-officedocument.drawing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drawings/drawing4.xml" ContentType="application/vnd.openxmlformats-officedocument.drawing+xml"/>
  <Override PartName="/xl/drawings/drawing17.xml" ContentType="application/vnd.openxmlformats-officedocument.drawing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15.xml" ContentType="application/vnd.openxmlformats-officedocument.drawing+xml"/>
  <Override PartName="/xl/comments4.xml" ContentType="application/vnd.openxmlformats-officedocument.spreadsheetml.comments+xml"/>
  <Override PartName="/xl/drawings/drawing26.xml" ContentType="application/vnd.openxmlformats-officedocument.drawing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drawings/drawing11.xml" ContentType="application/vnd.openxmlformats-officedocument.drawing+xml"/>
  <Override PartName="/xl/drawings/drawing12.xml" ContentType="application/vnd.openxmlformats-officedocument.drawing+xml"/>
  <Default Extension="vml" ContentType="application/vnd.openxmlformats-officedocument.vmlDrawing"/>
  <Override PartName="/xl/comments1.xml" ContentType="application/vnd.openxmlformats-officedocument.spreadsheetml.comments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Default Extension="png" ContentType="image/png"/>
  <Override PartName="/xl/drawings/drawing9.xml" ContentType="application/vnd.openxmlformats-officedocument.drawing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drawings/drawing7.xml" ContentType="application/vnd.openxmlformats-officedocument.drawing+xml"/>
  <Override PartName="/xl/tables/table1.xml" ContentType="application/vnd.openxmlformats-officedocument.spreadsheetml.table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drawings/drawing5.xml" ContentType="application/vnd.openxmlformats-officedocument.drawing+xml"/>
  <Override PartName="/xl/drawings/drawing18.xml" ContentType="application/vnd.openxmlformats-officedocument.drawing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drawings/drawing3.xml" ContentType="application/vnd.openxmlformats-officedocument.drawing+xml"/>
  <Override PartName="/xl/drawings/drawing16.xml" ContentType="application/vnd.openxmlformats-officedocument.drawing+xml"/>
  <Override PartName="/xl/drawings/drawing25.xml" ContentType="application/vnd.openxmlformats-officedocument.drawing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INDEX" sheetId="1" r:id="rId1"/>
    <sheet name="10(A)" sheetId="2" r:id="rId2"/>
    <sheet name="10(B)" sheetId="3" r:id="rId3"/>
    <sheet name="10(C)" sheetId="4" r:id="rId4"/>
    <sheet name="10 (D)" sheetId="5" r:id="rId5"/>
    <sheet name="10 (E)" sheetId="6" r:id="rId6"/>
    <sheet name="10 (F)" sheetId="7" r:id="rId7"/>
    <sheet name="10 (G)" sheetId="8" r:id="rId8"/>
    <sheet name="10 (H)" sheetId="9" r:id="rId9"/>
    <sheet name="12 (A)" sheetId="10" r:id="rId10"/>
    <sheet name="12 (B)" sheetId="11" r:id="rId11"/>
    <sheet name="12 (C)" sheetId="12" r:id="rId12"/>
    <sheet name="12 (D)" sheetId="13" r:id="rId13"/>
    <sheet name="12 (E)" sheetId="14" r:id="rId14"/>
    <sheet name="12 (F)" sheetId="15" r:id="rId15"/>
    <sheet name="12 (G)" sheetId="16" r:id="rId16"/>
    <sheet name="12 (H)" sheetId="17" r:id="rId17"/>
    <sheet name="12 (I)" sheetId="18" r:id="rId18"/>
    <sheet name="12 I-F" sheetId="19" r:id="rId19"/>
    <sheet name="12 (J)" sheetId="20" r:id="rId20"/>
    <sheet name="12 (K)" sheetId="21" r:id="rId21"/>
    <sheet name="12 (L)" sheetId="22" r:id="rId22"/>
    <sheet name="12 (M)" sheetId="23" r:id="rId23"/>
    <sheet name="12 (N)" sheetId="24" r:id="rId24"/>
    <sheet name="12 (O)" sheetId="25" r:id="rId25"/>
    <sheet name="12 (P)" sheetId="26" r:id="rId26"/>
  </sheets>
  <externalReferences>
    <externalReference r:id="rId27"/>
  </externalReferences>
  <calcPr calcId="124519"/>
</workbook>
</file>

<file path=xl/calcChain.xml><?xml version="1.0" encoding="utf-8"?>
<calcChain xmlns="http://schemas.openxmlformats.org/spreadsheetml/2006/main">
  <c r="AK52" i="20"/>
  <c r="AJ52"/>
  <c r="AH52"/>
  <c r="AG52"/>
  <c r="AE52"/>
  <c r="AD52"/>
  <c r="AB52"/>
  <c r="AA52"/>
  <c r="Y52"/>
  <c r="X52"/>
  <c r="V52"/>
  <c r="U52"/>
  <c r="S52"/>
  <c r="R52"/>
  <c r="P52"/>
  <c r="O52"/>
  <c r="M52"/>
  <c r="L52"/>
  <c r="J52"/>
  <c r="I52"/>
  <c r="G52"/>
  <c r="F52"/>
  <c r="D52"/>
  <c r="C52"/>
  <c r="AT51"/>
  <c r="AQ51"/>
  <c r="AP51"/>
  <c r="AS51" s="1"/>
  <c r="AN51"/>
  <c r="AM51"/>
  <c r="AO51" s="1"/>
  <c r="AL51"/>
  <c r="AI51"/>
  <c r="AF51"/>
  <c r="AC51"/>
  <c r="Z51"/>
  <c r="W51"/>
  <c r="T51"/>
  <c r="Q51"/>
  <c r="N51"/>
  <c r="J51"/>
  <c r="I51"/>
  <c r="H51"/>
  <c r="K51" s="1"/>
  <c r="E51"/>
  <c r="AT50"/>
  <c r="AS50"/>
  <c r="AQ50"/>
  <c r="AP50"/>
  <c r="AR50" s="1"/>
  <c r="AU50" s="1"/>
  <c r="AO50"/>
  <c r="AN50"/>
  <c r="AM50"/>
  <c r="AL50"/>
  <c r="AI50"/>
  <c r="AF50"/>
  <c r="AC50"/>
  <c r="Z50"/>
  <c r="W50"/>
  <c r="T50"/>
  <c r="Q50"/>
  <c r="N50"/>
  <c r="K50"/>
  <c r="J50"/>
  <c r="I50"/>
  <c r="H50"/>
  <c r="E50"/>
  <c r="AT49"/>
  <c r="AR49"/>
  <c r="AU49" s="1"/>
  <c r="AQ49"/>
  <c r="AP49"/>
  <c r="AS49" s="1"/>
  <c r="AN49"/>
  <c r="AO49" s="1"/>
  <c r="AM49"/>
  <c r="AL49"/>
  <c r="AI49"/>
  <c r="AF49"/>
  <c r="AC49"/>
  <c r="Z49"/>
  <c r="W49"/>
  <c r="T49"/>
  <c r="Q49"/>
  <c r="N49"/>
  <c r="J49"/>
  <c r="I49"/>
  <c r="H49"/>
  <c r="E49"/>
  <c r="K49" s="1"/>
  <c r="AS48"/>
  <c r="AQ48"/>
  <c r="AT48" s="1"/>
  <c r="AP48"/>
  <c r="AR48" s="1"/>
  <c r="AU48" s="1"/>
  <c r="AN48"/>
  <c r="AM48"/>
  <c r="AO48" s="1"/>
  <c r="AL48"/>
  <c r="AI48"/>
  <c r="AF48"/>
  <c r="AC48"/>
  <c r="Z48"/>
  <c r="W48"/>
  <c r="T48"/>
  <c r="Q48"/>
  <c r="N48"/>
  <c r="K48"/>
  <c r="J48"/>
  <c r="I48"/>
  <c r="H48"/>
  <c r="E48"/>
  <c r="AT47"/>
  <c r="AQ47"/>
  <c r="AP47"/>
  <c r="AR47" s="1"/>
  <c r="AU47" s="1"/>
  <c r="AN47"/>
  <c r="AM47"/>
  <c r="AO47" s="1"/>
  <c r="AL47"/>
  <c r="AI47"/>
  <c r="AF47"/>
  <c r="AC47"/>
  <c r="Z47"/>
  <c r="W47"/>
  <c r="T47"/>
  <c r="Q47"/>
  <c r="J47"/>
  <c r="I47"/>
  <c r="H47"/>
  <c r="E47"/>
  <c r="K47" s="1"/>
  <c r="AT46"/>
  <c r="AS46"/>
  <c r="AR46"/>
  <c r="AU46" s="1"/>
  <c r="AQ46"/>
  <c r="AP46"/>
  <c r="AN46"/>
  <c r="AM46"/>
  <c r="AO46" s="1"/>
  <c r="AL46"/>
  <c r="AI46"/>
  <c r="AF46"/>
  <c r="AC46"/>
  <c r="Z46"/>
  <c r="W46"/>
  <c r="T46"/>
  <c r="Q46"/>
  <c r="N46"/>
  <c r="K46"/>
  <c r="J46"/>
  <c r="I46"/>
  <c r="H46"/>
  <c r="E46"/>
  <c r="AS45"/>
  <c r="AQ45"/>
  <c r="AT45" s="1"/>
  <c r="AP45"/>
  <c r="AP52" s="1"/>
  <c r="AS52" s="1"/>
  <c r="AN45"/>
  <c r="AN52" s="1"/>
  <c r="AM45"/>
  <c r="AO45" s="1"/>
  <c r="AL45"/>
  <c r="AL52" s="1"/>
  <c r="AI45"/>
  <c r="AI52" s="1"/>
  <c r="AF45"/>
  <c r="AF52" s="1"/>
  <c r="AC45"/>
  <c r="AC52" s="1"/>
  <c r="Z45"/>
  <c r="Z52" s="1"/>
  <c r="W45"/>
  <c r="W52" s="1"/>
  <c r="T45"/>
  <c r="T52" s="1"/>
  <c r="Q45"/>
  <c r="Q52" s="1"/>
  <c r="N45"/>
  <c r="N52" s="1"/>
  <c r="J45"/>
  <c r="I45"/>
  <c r="H45"/>
  <c r="H52" s="1"/>
  <c r="E45"/>
  <c r="E52" s="1"/>
  <c r="K52" s="1"/>
  <c r="AK38"/>
  <c r="AJ38"/>
  <c r="AH38"/>
  <c r="AG38"/>
  <c r="AE38"/>
  <c r="AD38"/>
  <c r="AB38"/>
  <c r="AA38"/>
  <c r="Y38"/>
  <c r="X38"/>
  <c r="V38"/>
  <c r="U38"/>
  <c r="S38"/>
  <c r="R38"/>
  <c r="P38"/>
  <c r="O38"/>
  <c r="M38"/>
  <c r="L38"/>
  <c r="J38"/>
  <c r="G38"/>
  <c r="F38"/>
  <c r="D38"/>
  <c r="C38"/>
  <c r="I38" s="1"/>
  <c r="AS37"/>
  <c r="AQ37"/>
  <c r="AT37" s="1"/>
  <c r="AP37"/>
  <c r="AR37" s="1"/>
  <c r="AU37" s="1"/>
  <c r="AN37"/>
  <c r="AM37"/>
  <c r="AO37" s="1"/>
  <c r="AL37"/>
  <c r="AI37"/>
  <c r="AF37"/>
  <c r="AC37"/>
  <c r="Z37"/>
  <c r="W37"/>
  <c r="T37"/>
  <c r="Q37"/>
  <c r="N37"/>
  <c r="K37"/>
  <c r="J37"/>
  <c r="I37"/>
  <c r="H37"/>
  <c r="E37"/>
  <c r="AT36"/>
  <c r="AQ36"/>
  <c r="AP36"/>
  <c r="AR36" s="1"/>
  <c r="AU36" s="1"/>
  <c r="AN36"/>
  <c r="AM36"/>
  <c r="AO36" s="1"/>
  <c r="AL36"/>
  <c r="AI36"/>
  <c r="AF36"/>
  <c r="AC36"/>
  <c r="Z36"/>
  <c r="W36"/>
  <c r="T36"/>
  <c r="Q36"/>
  <c r="N36"/>
  <c r="J36"/>
  <c r="I36"/>
  <c r="H36"/>
  <c r="E36"/>
  <c r="K36" s="1"/>
  <c r="AS35"/>
  <c r="AQ35"/>
  <c r="AT35" s="1"/>
  <c r="AP35"/>
  <c r="AR35" s="1"/>
  <c r="AU35" s="1"/>
  <c r="AO35"/>
  <c r="AN35"/>
  <c r="AM35"/>
  <c r="AL35"/>
  <c r="AI35"/>
  <c r="AF35"/>
  <c r="AC35"/>
  <c r="Z35"/>
  <c r="W35"/>
  <c r="T35"/>
  <c r="Q35"/>
  <c r="N35"/>
  <c r="J35"/>
  <c r="I35"/>
  <c r="H35"/>
  <c r="E35"/>
  <c r="K35" s="1"/>
  <c r="AR34"/>
  <c r="AU34" s="1"/>
  <c r="AQ34"/>
  <c r="AT34" s="1"/>
  <c r="AP34"/>
  <c r="AS34" s="1"/>
  <c r="AN34"/>
  <c r="AO34" s="1"/>
  <c r="AM34"/>
  <c r="AL34"/>
  <c r="AI34"/>
  <c r="AF34"/>
  <c r="AC34"/>
  <c r="Z34"/>
  <c r="W34"/>
  <c r="T34"/>
  <c r="Q34"/>
  <c r="N34"/>
  <c r="J34"/>
  <c r="I34"/>
  <c r="H34"/>
  <c r="K34" s="1"/>
  <c r="E34"/>
  <c r="AQ33"/>
  <c r="AT33" s="1"/>
  <c r="AP33"/>
  <c r="AS33" s="1"/>
  <c r="AN33"/>
  <c r="AM33"/>
  <c r="AO33" s="1"/>
  <c r="AL33"/>
  <c r="AI33"/>
  <c r="AF33"/>
  <c r="AC33"/>
  <c r="Z33"/>
  <c r="W33"/>
  <c r="T33"/>
  <c r="Q33"/>
  <c r="N33"/>
  <c r="J33"/>
  <c r="I33"/>
  <c r="H33"/>
  <c r="E33"/>
  <c r="K33" s="1"/>
  <c r="AT32"/>
  <c r="AQ32"/>
  <c r="AP32"/>
  <c r="AS32" s="1"/>
  <c r="AN32"/>
  <c r="AM32"/>
  <c r="AO32" s="1"/>
  <c r="AL32"/>
  <c r="AI32"/>
  <c r="AF32"/>
  <c r="AC32"/>
  <c r="Z32"/>
  <c r="W32"/>
  <c r="T32"/>
  <c r="Q32"/>
  <c r="N32"/>
  <c r="N38" s="1"/>
  <c r="J32"/>
  <c r="I32"/>
  <c r="H32"/>
  <c r="E32"/>
  <c r="K32" s="1"/>
  <c r="AS31"/>
  <c r="AQ31"/>
  <c r="AT31" s="1"/>
  <c r="AP31"/>
  <c r="AR31" s="1"/>
  <c r="AU31" s="1"/>
  <c r="AO31"/>
  <c r="AN31"/>
  <c r="AM31"/>
  <c r="AL31"/>
  <c r="AI31"/>
  <c r="AF31"/>
  <c r="AC31"/>
  <c r="Z31"/>
  <c r="Z38" s="1"/>
  <c r="W31"/>
  <c r="T31"/>
  <c r="Q31"/>
  <c r="N31"/>
  <c r="J31"/>
  <c r="I31"/>
  <c r="H31"/>
  <c r="E31"/>
  <c r="K31" s="1"/>
  <c r="AT30"/>
  <c r="AR30"/>
  <c r="AU30" s="1"/>
  <c r="AQ30"/>
  <c r="AQ38" s="1"/>
  <c r="AT38" s="1"/>
  <c r="AP30"/>
  <c r="AS30" s="1"/>
  <c r="AN30"/>
  <c r="AN38" s="1"/>
  <c r="AM30"/>
  <c r="AM38" s="1"/>
  <c r="AL30"/>
  <c r="AL38" s="1"/>
  <c r="AI30"/>
  <c r="AI38" s="1"/>
  <c r="AF30"/>
  <c r="AF38" s="1"/>
  <c r="AC30"/>
  <c r="AC38" s="1"/>
  <c r="Z30"/>
  <c r="W30"/>
  <c r="W38" s="1"/>
  <c r="T30"/>
  <c r="T38" s="1"/>
  <c r="Q30"/>
  <c r="Q38" s="1"/>
  <c r="N30"/>
  <c r="J30"/>
  <c r="I30"/>
  <c r="H30"/>
  <c r="H38" s="1"/>
  <c r="E30"/>
  <c r="E38" s="1"/>
  <c r="K38" s="1"/>
  <c r="AK21"/>
  <c r="AJ21"/>
  <c r="AH21"/>
  <c r="AG21"/>
  <c r="AE21"/>
  <c r="AD21"/>
  <c r="AB21"/>
  <c r="AA21"/>
  <c r="Y21"/>
  <c r="X21"/>
  <c r="V21"/>
  <c r="U21"/>
  <c r="S21"/>
  <c r="R21"/>
  <c r="P21"/>
  <c r="O21"/>
  <c r="M21"/>
  <c r="L21"/>
  <c r="G21"/>
  <c r="F21"/>
  <c r="D21"/>
  <c r="J21" s="1"/>
  <c r="C21"/>
  <c r="I21" s="1"/>
  <c r="AR20"/>
  <c r="AU20" s="1"/>
  <c r="AQ20"/>
  <c r="AT20" s="1"/>
  <c r="AP20"/>
  <c r="AS20" s="1"/>
  <c r="AN20"/>
  <c r="AM20"/>
  <c r="AO20" s="1"/>
  <c r="AL20"/>
  <c r="AI20"/>
  <c r="AF20"/>
  <c r="AC20"/>
  <c r="Z20"/>
  <c r="W20"/>
  <c r="T20"/>
  <c r="Q20"/>
  <c r="N20"/>
  <c r="J20"/>
  <c r="I20"/>
  <c r="H20"/>
  <c r="K20" s="1"/>
  <c r="E20"/>
  <c r="AQ19"/>
  <c r="AT19" s="1"/>
  <c r="AP19"/>
  <c r="AS19" s="1"/>
  <c r="AN19"/>
  <c r="AM19"/>
  <c r="AO19" s="1"/>
  <c r="AL19"/>
  <c r="AI19"/>
  <c r="AF19"/>
  <c r="AC19"/>
  <c r="Z19"/>
  <c r="W19"/>
  <c r="T19"/>
  <c r="Q19"/>
  <c r="N19"/>
  <c r="J19"/>
  <c r="I19"/>
  <c r="H19"/>
  <c r="E19"/>
  <c r="K19" s="1"/>
  <c r="AT18"/>
  <c r="AQ18"/>
  <c r="AP18"/>
  <c r="AS18" s="1"/>
  <c r="AN18"/>
  <c r="AO18" s="1"/>
  <c r="AM18"/>
  <c r="AL18"/>
  <c r="AI18"/>
  <c r="AF18"/>
  <c r="AC18"/>
  <c r="Z18"/>
  <c r="W18"/>
  <c r="T18"/>
  <c r="Q18"/>
  <c r="N18"/>
  <c r="J18"/>
  <c r="I18"/>
  <c r="H18"/>
  <c r="E18"/>
  <c r="K18" s="1"/>
  <c r="AS17"/>
  <c r="AQ17"/>
  <c r="AT17" s="1"/>
  <c r="AP17"/>
  <c r="AR17" s="1"/>
  <c r="AU17" s="1"/>
  <c r="AO17"/>
  <c r="AN17"/>
  <c r="AM17"/>
  <c r="AL17"/>
  <c r="AI17"/>
  <c r="AF17"/>
  <c r="AC17"/>
  <c r="Z17"/>
  <c r="W17"/>
  <c r="T17"/>
  <c r="Q17"/>
  <c r="N17"/>
  <c r="J17"/>
  <c r="I17"/>
  <c r="H17"/>
  <c r="E17"/>
  <c r="K17" s="1"/>
  <c r="AT16"/>
  <c r="AR16"/>
  <c r="AU16" s="1"/>
  <c r="AQ16"/>
  <c r="AP16"/>
  <c r="AS16" s="1"/>
  <c r="AN16"/>
  <c r="AO16" s="1"/>
  <c r="AM16"/>
  <c r="AL16"/>
  <c r="AI16"/>
  <c r="AF16"/>
  <c r="AC16"/>
  <c r="Z16"/>
  <c r="W16"/>
  <c r="T16"/>
  <c r="Q16"/>
  <c r="N16"/>
  <c r="J16"/>
  <c r="I16"/>
  <c r="H16"/>
  <c r="E16"/>
  <c r="K16" s="1"/>
  <c r="AS15"/>
  <c r="AQ15"/>
  <c r="AT15" s="1"/>
  <c r="AP15"/>
  <c r="AR15" s="1"/>
  <c r="AU15" s="1"/>
  <c r="AN15"/>
  <c r="AM15"/>
  <c r="AO15" s="1"/>
  <c r="AL15"/>
  <c r="AI15"/>
  <c r="AF15"/>
  <c r="AC15"/>
  <c r="Z15"/>
  <c r="W15"/>
  <c r="T15"/>
  <c r="Q15"/>
  <c r="N15"/>
  <c r="K15"/>
  <c r="J15"/>
  <c r="I15"/>
  <c r="H15"/>
  <c r="E15"/>
  <c r="AT14"/>
  <c r="AQ14"/>
  <c r="AP14"/>
  <c r="AR14" s="1"/>
  <c r="AU14" s="1"/>
  <c r="AN14"/>
  <c r="AM14"/>
  <c r="AO14" s="1"/>
  <c r="AL14"/>
  <c r="AI14"/>
  <c r="AF14"/>
  <c r="AC14"/>
  <c r="Z14"/>
  <c r="W14"/>
  <c r="T14"/>
  <c r="Q14"/>
  <c r="N14"/>
  <c r="J14"/>
  <c r="I14"/>
  <c r="H14"/>
  <c r="E14"/>
  <c r="K14" s="1"/>
  <c r="AS13"/>
  <c r="AQ13"/>
  <c r="AT13" s="1"/>
  <c r="AP13"/>
  <c r="AR13" s="1"/>
  <c r="AU13" s="1"/>
  <c r="AO13"/>
  <c r="AN13"/>
  <c r="AM13"/>
  <c r="AL13"/>
  <c r="AI13"/>
  <c r="AF13"/>
  <c r="AC13"/>
  <c r="Z13"/>
  <c r="W13"/>
  <c r="T13"/>
  <c r="Q13"/>
  <c r="N13"/>
  <c r="J13"/>
  <c r="I13"/>
  <c r="H13"/>
  <c r="E13"/>
  <c r="K13" s="1"/>
  <c r="AR12"/>
  <c r="AU12" s="1"/>
  <c r="AQ12"/>
  <c r="AT12" s="1"/>
  <c r="AP12"/>
  <c r="AS12" s="1"/>
  <c r="AN12"/>
  <c r="AM12"/>
  <c r="AO12" s="1"/>
  <c r="AL12"/>
  <c r="AI12"/>
  <c r="AF12"/>
  <c r="AC12"/>
  <c r="Z12"/>
  <c r="W12"/>
  <c r="T12"/>
  <c r="Q12"/>
  <c r="N12"/>
  <c r="J12"/>
  <c r="I12"/>
  <c r="H12"/>
  <c r="K12" s="1"/>
  <c r="E12"/>
  <c r="AQ11"/>
  <c r="AT11" s="1"/>
  <c r="AP11"/>
  <c r="AS11" s="1"/>
  <c r="AN11"/>
  <c r="AM11"/>
  <c r="AO11" s="1"/>
  <c r="AL11"/>
  <c r="AI11"/>
  <c r="AF11"/>
  <c r="AC11"/>
  <c r="Z11"/>
  <c r="W11"/>
  <c r="T11"/>
  <c r="Q11"/>
  <c r="N11"/>
  <c r="J11"/>
  <c r="I11"/>
  <c r="H11"/>
  <c r="E11"/>
  <c r="K11" s="1"/>
  <c r="AT10"/>
  <c r="AQ10"/>
  <c r="AQ21" s="1"/>
  <c r="AT21" s="1"/>
  <c r="AP10"/>
  <c r="AP21" s="1"/>
  <c r="AS21" s="1"/>
  <c r="AN10"/>
  <c r="AO10" s="1"/>
  <c r="AO21" s="1"/>
  <c r="AM10"/>
  <c r="AM21" s="1"/>
  <c r="AL10"/>
  <c r="AL21" s="1"/>
  <c r="AI10"/>
  <c r="AI21" s="1"/>
  <c r="AF10"/>
  <c r="AF21" s="1"/>
  <c r="AC10"/>
  <c r="AC21" s="1"/>
  <c r="Z10"/>
  <c r="Z21" s="1"/>
  <c r="W10"/>
  <c r="W21" s="1"/>
  <c r="T10"/>
  <c r="T21" s="1"/>
  <c r="Q10"/>
  <c r="Q21" s="1"/>
  <c r="N10"/>
  <c r="N21" s="1"/>
  <c r="J10"/>
  <c r="I10"/>
  <c r="H10"/>
  <c r="H21" s="1"/>
  <c r="E10"/>
  <c r="K10" s="1"/>
  <c r="G10" i="13"/>
  <c r="I10" i="12"/>
  <c r="G10"/>
  <c r="J10" i="11"/>
  <c r="I10"/>
  <c r="G10"/>
  <c r="E10"/>
  <c r="AK14" i="10"/>
  <c r="AJ14"/>
  <c r="AI14"/>
  <c r="S14"/>
  <c r="R14"/>
  <c r="Q14"/>
  <c r="D14"/>
  <c r="C14"/>
  <c r="AK12"/>
  <c r="AJ12"/>
  <c r="AI12"/>
  <c r="S12"/>
  <c r="R12"/>
  <c r="Q12"/>
  <c r="AO52" i="20" l="1"/>
  <c r="AR10"/>
  <c r="AR18"/>
  <c r="AU18" s="1"/>
  <c r="AR32"/>
  <c r="AU32" s="1"/>
  <c r="K45"/>
  <c r="AR51"/>
  <c r="AU51" s="1"/>
  <c r="AM52"/>
  <c r="AR11"/>
  <c r="AU11" s="1"/>
  <c r="AR19"/>
  <c r="AU19" s="1"/>
  <c r="AN21"/>
  <c r="AO30"/>
  <c r="AO38" s="1"/>
  <c r="AR33"/>
  <c r="AU33" s="1"/>
  <c r="AR45"/>
  <c r="AP38"/>
  <c r="AS38" s="1"/>
  <c r="AS14"/>
  <c r="AS36"/>
  <c r="AS47"/>
  <c r="E21"/>
  <c r="K21" s="1"/>
  <c r="AQ52"/>
  <c r="AT52" s="1"/>
  <c r="K30"/>
  <c r="AS10"/>
  <c r="AU45" l="1"/>
  <c r="AR52"/>
  <c r="AU52" s="1"/>
  <c r="AR21"/>
  <c r="AU21" s="1"/>
  <c r="AU10"/>
  <c r="AR38"/>
  <c r="AU38" s="1"/>
  <c r="E10" i="6"/>
  <c r="S11" i="5"/>
  <c r="Q11"/>
  <c r="O11"/>
  <c r="M11"/>
  <c r="K11"/>
  <c r="I11"/>
  <c r="G11"/>
  <c r="AK16" i="4"/>
  <c r="AJ16"/>
  <c r="AH16"/>
  <c r="AG16"/>
  <c r="AE16"/>
  <c r="AD16"/>
  <c r="AB16"/>
  <c r="AA16"/>
  <c r="Y16"/>
  <c r="X16"/>
  <c r="V16"/>
  <c r="U16"/>
  <c r="S16"/>
  <c r="R16"/>
  <c r="P16"/>
  <c r="O16"/>
  <c r="M16"/>
  <c r="L16"/>
  <c r="J16"/>
  <c r="I16"/>
  <c r="G16"/>
  <c r="F16"/>
  <c r="D16"/>
  <c r="C16"/>
  <c r="AT15"/>
  <c r="AQ15"/>
  <c r="AP15"/>
  <c r="AS15" s="1"/>
  <c r="AN15"/>
  <c r="AM15"/>
  <c r="AO15" s="1"/>
  <c r="AL15"/>
  <c r="AI15"/>
  <c r="AF15"/>
  <c r="AC15"/>
  <c r="Z15"/>
  <c r="W15"/>
  <c r="T15"/>
  <c r="Q15"/>
  <c r="N15"/>
  <c r="J15"/>
  <c r="I15"/>
  <c r="H15"/>
  <c r="K15" s="1"/>
  <c r="E15"/>
  <c r="AT14"/>
  <c r="AS14"/>
  <c r="AR14"/>
  <c r="AU14" s="1"/>
  <c r="AQ14"/>
  <c r="AP14"/>
  <c r="AN14"/>
  <c r="AM14"/>
  <c r="AO14" s="1"/>
  <c r="AL14"/>
  <c r="AI14"/>
  <c r="AF14"/>
  <c r="AC14"/>
  <c r="Z14"/>
  <c r="W14"/>
  <c r="T14"/>
  <c r="Q14"/>
  <c r="N14"/>
  <c r="K14"/>
  <c r="J14"/>
  <c r="I14"/>
  <c r="H14"/>
  <c r="E14"/>
  <c r="AR13"/>
  <c r="AU13" s="1"/>
  <c r="AQ13"/>
  <c r="AT13" s="1"/>
  <c r="AP13"/>
  <c r="AS13" s="1"/>
  <c r="AN13"/>
  <c r="AO13" s="1"/>
  <c r="AM13"/>
  <c r="AL13"/>
  <c r="AI13"/>
  <c r="AF13"/>
  <c r="AC13"/>
  <c r="Z13"/>
  <c r="W13"/>
  <c r="T13"/>
  <c r="Q13"/>
  <c r="N13"/>
  <c r="J13"/>
  <c r="I13"/>
  <c r="H13"/>
  <c r="K13" s="1"/>
  <c r="E13"/>
  <c r="AQ12"/>
  <c r="AT12" s="1"/>
  <c r="AP12"/>
  <c r="AR12" s="1"/>
  <c r="AU12" s="1"/>
  <c r="AN12"/>
  <c r="AM12"/>
  <c r="AO12" s="1"/>
  <c r="AL12"/>
  <c r="AI12"/>
  <c r="AF12"/>
  <c r="AC12"/>
  <c r="Z12"/>
  <c r="W12"/>
  <c r="T12"/>
  <c r="Q12"/>
  <c r="N12"/>
  <c r="J12"/>
  <c r="I12"/>
  <c r="H12"/>
  <c r="K12" s="1"/>
  <c r="E12"/>
  <c r="AT11"/>
  <c r="AQ11"/>
  <c r="AP11"/>
  <c r="AR11" s="1"/>
  <c r="AU11" s="1"/>
  <c r="AO11"/>
  <c r="AN11"/>
  <c r="AM11"/>
  <c r="AL11"/>
  <c r="AI11"/>
  <c r="AF11"/>
  <c r="AF16" s="1"/>
  <c r="AC11"/>
  <c r="Z11"/>
  <c r="W11"/>
  <c r="T11"/>
  <c r="Q11"/>
  <c r="N11"/>
  <c r="J11"/>
  <c r="I11"/>
  <c r="H11"/>
  <c r="E11"/>
  <c r="K11" s="1"/>
  <c r="AS10"/>
  <c r="AQ10"/>
  <c r="AQ16" s="1"/>
  <c r="AT16" s="1"/>
  <c r="AP10"/>
  <c r="AP16" s="1"/>
  <c r="AS16" s="1"/>
  <c r="AO10"/>
  <c r="AO16" s="1"/>
  <c r="AN10"/>
  <c r="AN16" s="1"/>
  <c r="AM10"/>
  <c r="AM16" s="1"/>
  <c r="AL10"/>
  <c r="AL16" s="1"/>
  <c r="AI10"/>
  <c r="AI16" s="1"/>
  <c r="AF10"/>
  <c r="AC10"/>
  <c r="AC16" s="1"/>
  <c r="Z10"/>
  <c r="Z16" s="1"/>
  <c r="W10"/>
  <c r="W16" s="1"/>
  <c r="T10"/>
  <c r="T16" s="1"/>
  <c r="Q10"/>
  <c r="Q16" s="1"/>
  <c r="N10"/>
  <c r="N16" s="1"/>
  <c r="J10"/>
  <c r="I10"/>
  <c r="H10"/>
  <c r="H16" s="1"/>
  <c r="E10"/>
  <c r="E16" s="1"/>
  <c r="K16" s="1"/>
  <c r="AR15" l="1"/>
  <c r="AU15" s="1"/>
  <c r="AT10"/>
  <c r="K10"/>
  <c r="AR10"/>
  <c r="AS11"/>
  <c r="AS12"/>
  <c r="AR16" l="1"/>
  <c r="AU16" s="1"/>
  <c r="AU10"/>
  <c r="A2" i="3"/>
  <c r="A3" i="2"/>
  <c r="A2"/>
</calcChain>
</file>

<file path=xl/comments1.xml><?xml version="1.0" encoding="utf-8"?>
<comments xmlns="http://schemas.openxmlformats.org/spreadsheetml/2006/main">
  <authors>
    <author>Author</author>
  </authors>
  <commentList>
    <comment ref="E8" authorId="0">
      <text>
        <r>
          <rPr>
            <b/>
            <sz val="8"/>
            <color indexed="81"/>
            <rFont val="Tahoma"/>
            <family val="2"/>
          </rPr>
          <t>NEUTEK:</t>
        </r>
        <r>
          <rPr>
            <sz val="8"/>
            <color indexed="81"/>
            <rFont val="Tahoma"/>
            <family val="2"/>
          </rPr>
          <t xml:space="preserve">
Considering best 5 subjects of the student excluding Phy. Edn.</t>
        </r>
      </text>
    </comment>
  </commentList>
</comments>
</file>

<file path=xl/comments2.xml><?xml version="1.0" encoding="utf-8"?>
<comments xmlns="http://schemas.openxmlformats.org/spreadsheetml/2006/main">
  <authors>
    <author>Author</author>
  </authors>
  <commentList>
    <comment ref="E8" authorId="0">
      <text>
        <r>
          <rPr>
            <b/>
            <sz val="8"/>
            <color indexed="81"/>
            <rFont val="Tahoma"/>
            <family val="2"/>
          </rPr>
          <t>NEUTEK:</t>
        </r>
        <r>
          <rPr>
            <sz val="8"/>
            <color indexed="81"/>
            <rFont val="Tahoma"/>
            <family val="2"/>
          </rPr>
          <t xml:space="preserve">
Considering best 5 subjects of the student excluding Phy. Edn.</t>
        </r>
      </text>
    </comment>
  </commentList>
</comments>
</file>

<file path=xl/comments3.xml><?xml version="1.0" encoding="utf-8"?>
<comments xmlns="http://schemas.openxmlformats.org/spreadsheetml/2006/main">
  <authors>
    <author>Author</author>
  </authors>
  <commentList>
    <comment ref="E8" authorId="0">
      <text>
        <r>
          <rPr>
            <b/>
            <sz val="8"/>
            <color indexed="81"/>
            <rFont val="Tahoma"/>
            <family val="2"/>
          </rPr>
          <t>NEUTEK:</t>
        </r>
        <r>
          <rPr>
            <sz val="8"/>
            <color indexed="81"/>
            <rFont val="Tahoma"/>
            <family val="2"/>
          </rPr>
          <t xml:space="preserve">
Considering best 5 subjects of the student excluding Phy. Edn.</t>
        </r>
      </text>
    </comment>
  </commentList>
</comments>
</file>

<file path=xl/comments4.xml><?xml version="1.0" encoding="utf-8"?>
<comments xmlns="http://schemas.openxmlformats.org/spreadsheetml/2006/main">
  <authors>
    <author>Author</author>
  </authors>
  <commentList>
    <comment ref="E8" authorId="0">
      <text>
        <r>
          <rPr>
            <b/>
            <sz val="8"/>
            <color indexed="81"/>
            <rFont val="Tahoma"/>
            <family val="2"/>
          </rPr>
          <t>NEUTEK:</t>
        </r>
        <r>
          <rPr>
            <sz val="8"/>
            <color indexed="81"/>
            <rFont val="Tahoma"/>
            <family val="2"/>
          </rPr>
          <t xml:space="preserve">
Considering best 5 subjects of the student excluding Phy. Edn.</t>
        </r>
      </text>
    </comment>
  </commentList>
</comments>
</file>

<file path=xl/sharedStrings.xml><?xml version="1.0" encoding="utf-8"?>
<sst xmlns="http://schemas.openxmlformats.org/spreadsheetml/2006/main" count="917" uniqueCount="241">
  <si>
    <t>ANALYSIS OF CBSE RESULT : 2014 - 2015</t>
  </si>
  <si>
    <t>AISSE &amp; AISSCE</t>
  </si>
  <si>
    <t>Class X</t>
  </si>
  <si>
    <t>Class XII</t>
  </si>
  <si>
    <t>2014 - 2015</t>
  </si>
  <si>
    <t>PROFORMA 10(a)</t>
  </si>
  <si>
    <t>PROFORMA 12(a)</t>
  </si>
  <si>
    <t>PROFORMA 12(i)-f</t>
  </si>
  <si>
    <t>PROFORMA 10(b)</t>
  </si>
  <si>
    <t>PROFORMA 12(b)</t>
  </si>
  <si>
    <t>PROFORMA 12(j)</t>
  </si>
  <si>
    <t>PROFORMA 10(c)</t>
  </si>
  <si>
    <t>PROFORMA 12(c)</t>
  </si>
  <si>
    <t>PROFORMA 12(k)</t>
  </si>
  <si>
    <t>PROFORMA 10(d)</t>
  </si>
  <si>
    <t>PROFORMA 12(d)</t>
  </si>
  <si>
    <t>PROFORMA 12(l)</t>
  </si>
  <si>
    <t>PROFORMA 10(e)</t>
  </si>
  <si>
    <t>PROFORMA 12(e)</t>
  </si>
  <si>
    <t>PROFORMA 12(m)</t>
  </si>
  <si>
    <t>PROFORMA 10(f)</t>
  </si>
  <si>
    <t>PROFORMA 12(f)</t>
  </si>
  <si>
    <t>PROFORMA 12(n)</t>
  </si>
  <si>
    <t>PROFORMA 10(g)</t>
  </si>
  <si>
    <t>PROFORMA 12(g)</t>
  </si>
  <si>
    <t>PROFORMA 12(o)</t>
  </si>
  <si>
    <t>PROFORMA 10(h)</t>
  </si>
  <si>
    <t>PROFORMA 12(h)</t>
  </si>
  <si>
    <t>PROFORMA 12(p)</t>
  </si>
  <si>
    <t>PROFORMA 12(i)</t>
  </si>
  <si>
    <t>Generated through : NEUTEK Result Master Pro</t>
  </si>
  <si>
    <t>KENDRIYA VIDYALAYA SUNJUWAN</t>
  </si>
  <si>
    <t>SUNJWAN CAMP JAMMU</t>
  </si>
  <si>
    <t>PROFORMA - 10(a)</t>
  </si>
  <si>
    <t>OVERALL RESULT OF THE VIDYALAYA - AISSE : CLASS X</t>
  </si>
  <si>
    <t>Name of the KV</t>
  </si>
  <si>
    <t>Sponsoring agency</t>
  </si>
  <si>
    <t>State</t>
  </si>
  <si>
    <t>No. of students Appeared</t>
  </si>
  <si>
    <t>No. of students Passed</t>
  </si>
  <si>
    <t>No. of students
EIOP</t>
  </si>
  <si>
    <t>Over all Pass %</t>
  </si>
  <si>
    <t>Boys</t>
  </si>
  <si>
    <t>Girls</t>
  </si>
  <si>
    <t>Total</t>
  </si>
  <si>
    <t>DEFENCE</t>
  </si>
  <si>
    <t>PRINCIPAL</t>
  </si>
  <si>
    <t>PROFORMA - 10(b)</t>
  </si>
  <si>
    <t>GRADWISE RESULT OF THE VIDYALAYA - AISSE : CLASS X</t>
  </si>
  <si>
    <t>No. of students Qualified</t>
  </si>
  <si>
    <t>Pass %</t>
  </si>
  <si>
    <t>A1</t>
  </si>
  <si>
    <t>A2</t>
  </si>
  <si>
    <t>B1</t>
  </si>
  <si>
    <t>B2</t>
  </si>
  <si>
    <t>C1</t>
  </si>
  <si>
    <t>C2</t>
  </si>
  <si>
    <t>D</t>
  </si>
  <si>
    <t>E1</t>
  </si>
  <si>
    <t>E2</t>
  </si>
  <si>
    <t>B</t>
  </si>
  <si>
    <t>G</t>
  </si>
  <si>
    <t>T</t>
  </si>
  <si>
    <t>PROFORMA - 10(c)</t>
  </si>
  <si>
    <t>SUBJECTWISE RESULT OF THE VIDYALAYA - AISSE : CLASS X</t>
  </si>
  <si>
    <t>No. of students
Qualified</t>
  </si>
  <si>
    <t>English</t>
  </si>
  <si>
    <t>Hindi</t>
  </si>
  <si>
    <t>Maths</t>
  </si>
  <si>
    <t>PROFORMA - 10(d)</t>
  </si>
  <si>
    <t>Vidyalaya-wise percentage of students with different CGPA - AISSE (Class X)</t>
  </si>
  <si>
    <t>Sl.
No</t>
  </si>
  <si>
    <t>KV Name</t>
  </si>
  <si>
    <t>No. of students
Appeared</t>
  </si>
  <si>
    <t>No. of students Qualified with Cumulative grade point average [ CGPA ] obtained</t>
  </si>
  <si>
    <t>9.0 to 9.9</t>
  </si>
  <si>
    <t>8.0 to 8.9</t>
  </si>
  <si>
    <t>7.0 to 7.9</t>
  </si>
  <si>
    <t>6.0 to 6.9</t>
  </si>
  <si>
    <t>5.0 to 5.9</t>
  </si>
  <si>
    <t>4.0 to 4.9</t>
  </si>
  <si>
    <t>No. of students</t>
  </si>
  <si>
    <t>%</t>
  </si>
  <si>
    <t>PROFORMA - 10(e)</t>
  </si>
  <si>
    <t>Vidyalaya-wise Comparison with last three years - AISSE (Class X)</t>
  </si>
  <si>
    <t>Sl. No.</t>
  </si>
  <si>
    <t>% of students securing CGPA 8 &amp; above</t>
  </si>
  <si>
    <t>PROFORMA - 10(f)</t>
  </si>
  <si>
    <t>NAME OF KVs WITH 100% PASS PERCENTAGE - AISSE (Class X)</t>
  </si>
  <si>
    <t xml:space="preserve">Name of the KV </t>
  </si>
  <si>
    <t>PROFORMA - 10(g)</t>
  </si>
  <si>
    <t>NUMBER OF KVs WITH 100% PASS PERCENTAGE - AISSE (Class X)</t>
  </si>
  <si>
    <t>Remarks</t>
  </si>
  <si>
    <t>No. of KVs with 100% pass%</t>
  </si>
  <si>
    <t>PROFORMA - 10(h)</t>
  </si>
  <si>
    <t>LIST OF STUDENTS WHO SECURED A1 GRADE IN ALL SUBJECTS - CLASS X</t>
  </si>
  <si>
    <t>Student Name</t>
  </si>
  <si>
    <t>Grade</t>
  </si>
  <si>
    <t>PROFORMA - 12(a)</t>
  </si>
  <si>
    <t>OVERALL RESULT OF THE VIDYALAYA - AISSCE : CLASS XII</t>
  </si>
  <si>
    <t>Number of passed students securing 
%ge between (Out of 500)</t>
  </si>
  <si>
    <t>P.I.</t>
  </si>
  <si>
    <t>Appeared</t>
  </si>
  <si>
    <t>Passed</t>
  </si>
  <si>
    <t>Failed</t>
  </si>
  <si>
    <t>Compartment</t>
  </si>
  <si>
    <t>33% to 
44.9%</t>
  </si>
  <si>
    <t>45% to
 59.9%</t>
  </si>
  <si>
    <t>60% to
 74.9%</t>
  </si>
  <si>
    <t>75% to 
89.9%</t>
  </si>
  <si>
    <t>90% and above</t>
  </si>
  <si>
    <t>XII Science stream</t>
  </si>
  <si>
    <t>XII Commerce stream</t>
  </si>
  <si>
    <t>XII Humanities stream</t>
  </si>
  <si>
    <t>XII FMM stream</t>
  </si>
  <si>
    <t>Class XII (all streams)</t>
  </si>
  <si>
    <t>PROFORMA - 12(b)</t>
  </si>
  <si>
    <t>Statement of number of students appeared and pased (Boys / Girls) - AISSCE (Class XII) : OVERALL</t>
  </si>
  <si>
    <t>PROFORMA - 12(c)</t>
  </si>
  <si>
    <t>Statement of number of students appeared and pased (Boys / Girls) - AISSCE (Class XII) : SCIENCE</t>
  </si>
  <si>
    <t>PROFORMA - 12(d)</t>
  </si>
  <si>
    <t>Statement of number of students appeared and pased (Boys / Girls) - AISSCE (Class XII) : COMMERCE</t>
  </si>
  <si>
    <t>PROFORMA - 12(e)</t>
  </si>
  <si>
    <t>Statement of number of students appeared and pased (Boys / Girls) - AISSCE (Class XII) : HUMANITIES</t>
  </si>
  <si>
    <t>PROFORMA - 12(f)</t>
  </si>
  <si>
    <t>Statement of number of students appeared and pased (Boys / Girls) - AISSCE (Class XII) : FMM</t>
  </si>
  <si>
    <t>PROFORMA - 12(g)</t>
  </si>
  <si>
    <t>LIST OF TOPPERS IN CBSE EXAM - Class XII : Science stream</t>
  </si>
  <si>
    <t>Position</t>
  </si>
  <si>
    <t>Name of the student</t>
  </si>
  <si>
    <t>Marks Obtained</t>
  </si>
  <si>
    <t>Marks in %</t>
  </si>
  <si>
    <t>PROFORMA - 12(h)</t>
  </si>
  <si>
    <t>LIST OF TOPPERS IN CBSE EXAM - Class XII : Commerce stream</t>
  </si>
  <si>
    <t>PROFORMA - 12(i)</t>
  </si>
  <si>
    <t>LIST OF TOPPERS IN CBSE EXAM - Class XII : Humanities stream</t>
  </si>
  <si>
    <t>PROFORMA - 12(i)-f</t>
  </si>
  <si>
    <t>LIST OF TOPPERS IN CBSE EXAM - Class XII : FMM stream</t>
  </si>
  <si>
    <t>PROFORMA - 12(j)</t>
  </si>
  <si>
    <t>SUBJECT WISE RESULT ANALYSIS OF THE VIDYALAYA - AISSCE : CLASS XII</t>
  </si>
  <si>
    <t>Subject</t>
  </si>
  <si>
    <t>Total 
Appeard</t>
  </si>
  <si>
    <t>Total 
Passed</t>
  </si>
  <si>
    <t>D1</t>
  </si>
  <si>
    <t>D2</t>
  </si>
  <si>
    <t>E</t>
  </si>
  <si>
    <t>Total  Grades</t>
  </si>
  <si>
    <t>N x W</t>
  </si>
  <si>
    <t>Physics</t>
  </si>
  <si>
    <t>Chemistry</t>
  </si>
  <si>
    <t>Biology</t>
  </si>
  <si>
    <t>Comp. Sci.</t>
  </si>
  <si>
    <t>PROFORMA - 12(k)</t>
  </si>
  <si>
    <t>List of KVs where all STUDENTS SCORING 60% &amp; ABOVE  - AISSCE (Class XII)</t>
  </si>
  <si>
    <t>PROFORMA - 12(l)</t>
  </si>
  <si>
    <t>NAME OF KVs WITH 100% PASS PERCENTAGE - AISSCE (Class XII)</t>
  </si>
  <si>
    <t>PROFORMA - 12(m)</t>
  </si>
  <si>
    <t>LIST OF KVs WITH PASS PERCENTAGE 100 FOR 3 CONSECUTIVE YEARS --&gt; in class XII (AISSCE)</t>
  </si>
  <si>
    <t>PROFORMA - 12(n)</t>
  </si>
  <si>
    <t>COMPARTMENT/ FAILURE DETAILS - AISSCE (CLASS XII)</t>
  </si>
  <si>
    <t>Name of the region</t>
  </si>
  <si>
    <t>Name of KV</t>
  </si>
  <si>
    <t>App</t>
  </si>
  <si>
    <t>Pass</t>
  </si>
  <si>
    <t>Comp</t>
  </si>
  <si>
    <t>Fail</t>
  </si>
  <si>
    <t>JAMMU</t>
  </si>
  <si>
    <t>PROFORMA - 12(o)</t>
  </si>
  <si>
    <t>LIST OF KVs WITH PASS PERCENTAGE 100 IN CLASS 10th &amp; 12th BOTH</t>
  </si>
  <si>
    <t>NOT applicable</t>
  </si>
  <si>
    <t>PROFORMA - 12(p)</t>
  </si>
  <si>
    <t>LIST OF STUDENTS WHO SECURED A1 GRADE IN ALL SUBJECTS - CLASS XII</t>
  </si>
  <si>
    <t>KV SUNJUWAN</t>
  </si>
  <si>
    <t>J &amp; K</t>
  </si>
  <si>
    <t>MANISH TULI</t>
  </si>
  <si>
    <t>MATHEMATICS</t>
  </si>
  <si>
    <t>SCIENCE</t>
  </si>
  <si>
    <t>SOCIAL SCIENCE</t>
  </si>
  <si>
    <t>SANSKRIT</t>
  </si>
  <si>
    <t>YES</t>
  </si>
  <si>
    <t>DITIKA GUPTA</t>
  </si>
  <si>
    <t>SANKET KAUL</t>
  </si>
  <si>
    <t>RAMIT KUMAR</t>
  </si>
  <si>
    <t>M VARSHA</t>
  </si>
  <si>
    <t>BASANT KUMAR SINGH</t>
  </si>
  <si>
    <t>SAHIL SHARMA</t>
  </si>
  <si>
    <t>ANKITA KUMARI</t>
  </si>
  <si>
    <t>MANISHA KALOTRA</t>
  </si>
  <si>
    <t>SAHIL SINGH</t>
  </si>
  <si>
    <t>CHITRAKSHI CHOPRA</t>
  </si>
  <si>
    <t>DIKSHA</t>
  </si>
  <si>
    <t>AMAN SHARMA</t>
  </si>
  <si>
    <t>ASMEETA</t>
  </si>
  <si>
    <t>AAKANKSHA MAHAJAN</t>
  </si>
  <si>
    <t>HRIDANSHI ABROL</t>
  </si>
  <si>
    <t>SAHAJ KAUR SUDAN</t>
  </si>
  <si>
    <t>KAJAL CHIB</t>
  </si>
  <si>
    <t>PRIYA RANI</t>
  </si>
  <si>
    <t>ARUSHI KERNI</t>
  </si>
  <si>
    <t>ZIENAT BAZAMI</t>
  </si>
  <si>
    <t>RAHILA CHOUDHARY</t>
  </si>
  <si>
    <t>AAKASH DHAR</t>
  </si>
  <si>
    <t>ZEERISH FIRDOUSH</t>
  </si>
  <si>
    <t>HASIB BIN ZAHOOR</t>
  </si>
  <si>
    <t>MEHNAZ LODHI</t>
  </si>
  <si>
    <t>AZAT DEV</t>
  </si>
  <si>
    <t>BALJEET SINGH</t>
  </si>
  <si>
    <t>SAMSHAD BEGUM</t>
  </si>
  <si>
    <t>PRIYANKA SHARMA</t>
  </si>
  <si>
    <t>MANISHA SAINI</t>
  </si>
  <si>
    <t>MADHUBALA</t>
  </si>
  <si>
    <t>SANAMPREET SINGH</t>
  </si>
  <si>
    <t>PRAVEEN KUMAR</t>
  </si>
  <si>
    <t>HIMANSHI</t>
  </si>
  <si>
    <t>DIMPLE KANWAR</t>
  </si>
  <si>
    <t>SANJUKTA</t>
  </si>
  <si>
    <t>RAHUL SHARMA</t>
  </si>
  <si>
    <t>TOUSIF UL HASSAN</t>
  </si>
  <si>
    <t>VERNIKA GUPTA</t>
  </si>
  <si>
    <t>SHIVANI KUMARI</t>
  </si>
  <si>
    <t>SURABHI</t>
  </si>
  <si>
    <t>ANAM ABROL</t>
  </si>
  <si>
    <t>AVINASH KUMAR</t>
  </si>
  <si>
    <t>SHIVAM PANDIT</t>
  </si>
  <si>
    <t>ABHISHEK SHARMA</t>
  </si>
  <si>
    <t>PRATEEK KUMAR GUPTA</t>
  </si>
  <si>
    <t>ISHA THAKUR</t>
  </si>
  <si>
    <t>NIHARIKA SHARMA</t>
  </si>
  <si>
    <t>BHAVANA CHOUHAN</t>
  </si>
  <si>
    <t>SONIYA NAGAR</t>
  </si>
  <si>
    <t>PALLAVI GUPTA</t>
  </si>
  <si>
    <t xml:space="preserve">BANDANA </t>
  </si>
  <si>
    <t>NEHA VEER</t>
  </si>
  <si>
    <t>SUMAN GURANG</t>
  </si>
  <si>
    <t>I. P.</t>
  </si>
  <si>
    <t>Accountancy</t>
  </si>
  <si>
    <t>Economics</t>
  </si>
  <si>
    <t>Business St.</t>
  </si>
  <si>
    <t>SCIENCE STREAM</t>
  </si>
  <si>
    <t>COMMERCE STREAM</t>
  </si>
  <si>
    <t>NOT APPLICABLE</t>
  </si>
</sst>
</file>

<file path=xl/styles.xml><?xml version="1.0" encoding="utf-8"?>
<styleSheet xmlns="http://schemas.openxmlformats.org/spreadsheetml/2006/main">
  <fonts count="4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10"/>
      <name val="Arial"/>
      <family val="2"/>
    </font>
    <font>
      <sz val="10"/>
      <color indexed="10"/>
      <name val="Arial"/>
      <family val="2"/>
    </font>
    <font>
      <b/>
      <sz val="12"/>
      <color indexed="16"/>
      <name val="Arial"/>
      <family val="2"/>
    </font>
    <font>
      <sz val="12"/>
      <name val="Arial"/>
      <family val="2"/>
    </font>
    <font>
      <b/>
      <sz val="11"/>
      <color indexed="16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0"/>
      <color indexed="53"/>
      <name val="Verdana"/>
      <family val="2"/>
    </font>
    <font>
      <sz val="10"/>
      <color indexed="53"/>
      <name val="Arial"/>
      <family val="2"/>
    </font>
    <font>
      <b/>
      <sz val="10"/>
      <color indexed="12"/>
      <name val="Verdana"/>
      <family val="2"/>
    </font>
    <font>
      <sz val="10"/>
      <color indexed="12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8"/>
      <color theme="0"/>
      <name val="Calibri"/>
      <family val="2"/>
      <scheme val="minor"/>
    </font>
    <font>
      <u/>
      <sz val="10"/>
      <color theme="10"/>
      <name val="Arial"/>
      <family val="2"/>
    </font>
    <font>
      <b/>
      <u/>
      <sz val="11"/>
      <color theme="10"/>
      <name val="Arial"/>
      <family val="2"/>
    </font>
    <font>
      <sz val="8"/>
      <color theme="0" tint="-0.14999847407452621"/>
      <name val="Verdana"/>
      <family val="2"/>
    </font>
    <font>
      <b/>
      <sz val="14"/>
      <name val="Verdana"/>
      <family val="2"/>
    </font>
    <font>
      <b/>
      <sz val="13"/>
      <name val="Verdana"/>
      <family val="2"/>
    </font>
    <font>
      <b/>
      <sz val="16"/>
      <name val="Verdana"/>
      <family val="2"/>
    </font>
    <font>
      <sz val="9"/>
      <name val="Verdana"/>
      <family val="2"/>
    </font>
    <font>
      <sz val="10"/>
      <name val="Verdana"/>
      <family val="2"/>
    </font>
    <font>
      <sz val="8"/>
      <color indexed="22"/>
      <name val="Verdana"/>
      <family val="2"/>
    </font>
    <font>
      <b/>
      <sz val="8"/>
      <name val="Verdana"/>
      <family val="2"/>
    </font>
    <font>
      <b/>
      <sz val="12"/>
      <color theme="5" tint="-0.249977111117893"/>
      <name val="Arial"/>
      <family val="2"/>
    </font>
    <font>
      <b/>
      <sz val="11"/>
      <color theme="5" tint="-0.249977111117893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10"/>
      <color indexed="16"/>
      <name val="Arial"/>
      <family val="2"/>
    </font>
    <font>
      <sz val="11"/>
      <name val="Arial"/>
      <family val="2"/>
    </font>
    <font>
      <sz val="9"/>
      <color indexed="16"/>
      <name val="Arial"/>
      <family val="2"/>
    </font>
    <font>
      <b/>
      <sz val="9"/>
      <name val="Verdana"/>
      <family val="2"/>
    </font>
    <font>
      <b/>
      <sz val="10"/>
      <color indexed="12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8"/>
      <name val="Verdana"/>
      <family val="2"/>
    </font>
    <font>
      <sz val="9"/>
      <color indexed="22"/>
      <name val="Arial"/>
      <family val="2"/>
    </font>
    <font>
      <b/>
      <sz val="10"/>
      <color indexed="10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9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7" fillId="0" borderId="0"/>
  </cellStyleXfs>
  <cellXfs count="479">
    <xf numFmtId="0" fontId="0" fillId="0" borderId="0" xfId="0"/>
    <xf numFmtId="0" fontId="7" fillId="0" borderId="0" xfId="0" applyFont="1"/>
    <xf numFmtId="0" fontId="0" fillId="0" borderId="0" xfId="0" applyBorder="1"/>
    <xf numFmtId="0" fontId="0" fillId="0" borderId="4" xfId="0" applyBorder="1"/>
    <xf numFmtId="0" fontId="15" fillId="2" borderId="6" xfId="0" applyFont="1" applyFill="1" applyBorder="1" applyAlignment="1">
      <alignment horizontal="center" vertical="center"/>
    </xf>
    <xf numFmtId="0" fontId="7" fillId="0" borderId="5" xfId="0" applyFont="1" applyBorder="1"/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7" fillId="0" borderId="12" xfId="2" applyFont="1" applyBorder="1" applyAlignment="1" applyProtection="1">
      <alignment horizontal="center" vertical="center"/>
    </xf>
    <xf numFmtId="0" fontId="17" fillId="0" borderId="14" xfId="2" applyFont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horizontal="right" vertical="center"/>
      <protection locked="0"/>
    </xf>
    <xf numFmtId="0" fontId="13" fillId="0" borderId="0" xfId="0" applyFont="1" applyFill="1" applyBorder="1" applyAlignment="1" applyProtection="1">
      <alignment vertical="center"/>
      <protection locked="0"/>
    </xf>
    <xf numFmtId="0" fontId="13" fillId="0" borderId="0" xfId="0" applyFont="1" applyFill="1" applyBorder="1" applyAlignment="1" applyProtection="1">
      <alignment horizontal="left" vertical="center"/>
      <protection locked="0"/>
    </xf>
    <xf numFmtId="0" fontId="19" fillId="0" borderId="0" xfId="0" applyFont="1" applyFill="1" applyBorder="1" applyAlignment="1" applyProtection="1">
      <alignment horizontal="left" vertical="center"/>
    </xf>
    <xf numFmtId="0" fontId="20" fillId="0" borderId="0" xfId="0" applyFont="1" applyFill="1" applyBorder="1" applyAlignment="1" applyProtection="1">
      <alignment horizontal="left" vertical="center"/>
    </xf>
    <xf numFmtId="0" fontId="21" fillId="0" borderId="0" xfId="0" applyFont="1" applyFill="1" applyBorder="1" applyAlignment="1" applyProtection="1">
      <alignment horizontal="left" vertical="center"/>
    </xf>
    <xf numFmtId="0" fontId="13" fillId="0" borderId="0" xfId="0" applyFont="1" applyFill="1" applyBorder="1" applyAlignment="1" applyProtection="1">
      <alignment horizontal="center" vertical="center"/>
    </xf>
    <xf numFmtId="49" fontId="13" fillId="0" borderId="0" xfId="0" applyNumberFormat="1" applyFont="1" applyFill="1" applyBorder="1" applyAlignment="1" applyProtection="1">
      <alignment horizontal="center" vertical="center"/>
    </xf>
    <xf numFmtId="0" fontId="23" fillId="3" borderId="23" xfId="0" applyFont="1" applyFill="1" applyBorder="1" applyAlignment="1">
      <alignment horizontal="center" vertical="center"/>
    </xf>
    <xf numFmtId="0" fontId="23" fillId="3" borderId="28" xfId="0" applyFont="1" applyFill="1" applyBorder="1" applyAlignment="1">
      <alignment horizontal="center" vertical="center"/>
    </xf>
    <xf numFmtId="0" fontId="23" fillId="3" borderId="11" xfId="0" applyFont="1" applyFill="1" applyBorder="1" applyAlignment="1">
      <alignment horizontal="center" vertical="center"/>
    </xf>
    <xf numFmtId="0" fontId="23" fillId="0" borderId="10" xfId="0" applyFont="1" applyFill="1" applyBorder="1" applyAlignment="1" applyProtection="1">
      <alignment horizontal="center" vertical="center"/>
    </xf>
    <xf numFmtId="0" fontId="23" fillId="0" borderId="23" xfId="0" applyFont="1" applyFill="1" applyBorder="1" applyAlignment="1" applyProtection="1">
      <alignment horizontal="center" vertical="center" wrapText="1"/>
    </xf>
    <xf numFmtId="0" fontId="23" fillId="0" borderId="23" xfId="0" applyFont="1" applyFill="1" applyBorder="1" applyAlignment="1" applyProtection="1">
      <alignment horizontal="center" vertical="center" wrapText="1"/>
      <protection locked="0"/>
    </xf>
    <xf numFmtId="1" fontId="23" fillId="0" borderId="23" xfId="1" applyNumberFormat="1" applyFont="1" applyFill="1" applyBorder="1" applyAlignment="1" applyProtection="1">
      <alignment horizontal="center" vertical="center" wrapText="1"/>
    </xf>
    <xf numFmtId="0" fontId="23" fillId="0" borderId="11" xfId="0" applyFont="1" applyFill="1" applyBorder="1" applyAlignment="1" applyProtection="1">
      <alignment horizontal="center" vertical="center" wrapText="1"/>
    </xf>
    <xf numFmtId="0" fontId="13" fillId="0" borderId="0" xfId="0" applyFont="1" applyFill="1" applyBorder="1" applyAlignment="1" applyProtection="1">
      <alignment horizontal="center" vertical="center"/>
      <protection locked="0"/>
    </xf>
    <xf numFmtId="0" fontId="13" fillId="0" borderId="4" xfId="0" applyFont="1" applyFill="1" applyBorder="1" applyAlignment="1" applyProtection="1">
      <alignment horizontal="left" vertical="center"/>
    </xf>
    <xf numFmtId="0" fontId="13" fillId="0" borderId="0" xfId="0" applyFont="1" applyFill="1" applyBorder="1" applyAlignment="1" applyProtection="1">
      <alignment vertical="center"/>
    </xf>
    <xf numFmtId="0" fontId="13" fillId="0" borderId="0" xfId="0" applyFont="1" applyFill="1" applyBorder="1" applyAlignment="1" applyProtection="1">
      <alignment horizontal="right" vertical="center"/>
    </xf>
    <xf numFmtId="0" fontId="13" fillId="0" borderId="5" xfId="0" applyFont="1" applyFill="1" applyBorder="1" applyAlignment="1" applyProtection="1">
      <alignment horizontal="right" vertical="center"/>
    </xf>
    <xf numFmtId="15" fontId="25" fillId="0" borderId="0" xfId="0" applyNumberFormat="1" applyFont="1" applyFill="1" applyBorder="1" applyAlignment="1" applyProtection="1">
      <alignment horizontal="left" vertical="center"/>
    </xf>
    <xf numFmtId="0" fontId="25" fillId="0" borderId="0" xfId="0" applyFont="1" applyFill="1" applyBorder="1" applyAlignment="1" applyProtection="1">
      <alignment horizontal="left" vertical="center"/>
    </xf>
    <xf numFmtId="0" fontId="13" fillId="0" borderId="0" xfId="0" applyFont="1" applyFill="1" applyBorder="1" applyAlignment="1" applyProtection="1">
      <alignment horizontal="left" vertical="top"/>
    </xf>
    <xf numFmtId="0" fontId="21" fillId="0" borderId="0" xfId="0" applyFont="1" applyFill="1" applyBorder="1" applyAlignment="1" applyProtection="1">
      <alignment horizontal="left" vertical="top"/>
    </xf>
    <xf numFmtId="0" fontId="7" fillId="0" borderId="0" xfId="0" applyFont="1" applyFill="1" applyBorder="1" applyAlignment="1" applyProtection="1">
      <alignment horizontal="left" vertical="top"/>
    </xf>
    <xf numFmtId="0" fontId="22" fillId="3" borderId="23" xfId="0" applyFont="1" applyFill="1" applyBorder="1" applyAlignment="1" applyProtection="1">
      <alignment horizontal="center" vertical="center"/>
    </xf>
    <xf numFmtId="0" fontId="22" fillId="3" borderId="11" xfId="0" applyFont="1" applyFill="1" applyBorder="1" applyAlignment="1" applyProtection="1">
      <alignment horizontal="center" vertical="center"/>
    </xf>
    <xf numFmtId="0" fontId="23" fillId="0" borderId="23" xfId="0" applyFont="1" applyFill="1" applyBorder="1" applyAlignment="1" applyProtection="1">
      <alignment horizontal="left" vertical="center" wrapText="1"/>
    </xf>
    <xf numFmtId="0" fontId="28" fillId="0" borderId="23" xfId="0" applyFont="1" applyFill="1" applyBorder="1" applyAlignment="1" applyProtection="1">
      <alignment horizontal="center" vertical="center" wrapText="1"/>
    </xf>
    <xf numFmtId="0" fontId="28" fillId="0" borderId="11" xfId="0" applyFont="1" applyFill="1" applyBorder="1" applyAlignment="1" applyProtection="1">
      <alignment horizontal="center" vertical="center" wrapText="1"/>
    </xf>
    <xf numFmtId="0" fontId="13" fillId="0" borderId="5" xfId="0" applyFont="1" applyFill="1" applyBorder="1" applyAlignment="1" applyProtection="1">
      <alignment vertical="center"/>
    </xf>
    <xf numFmtId="0" fontId="13" fillId="0" borderId="5" xfId="0" applyFont="1" applyFill="1" applyBorder="1" applyAlignment="1" applyProtection="1">
      <alignment vertical="center"/>
      <protection locked="0"/>
    </xf>
    <xf numFmtId="0" fontId="24" fillId="0" borderId="4" xfId="0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 applyProtection="1">
      <alignment horizontal="center" vertical="center"/>
    </xf>
    <xf numFmtId="0" fontId="24" fillId="0" borderId="5" xfId="0" applyFont="1" applyFill="1" applyBorder="1" applyAlignment="1" applyProtection="1">
      <alignment horizontal="center" vertical="center"/>
    </xf>
    <xf numFmtId="0" fontId="8" fillId="0" borderId="4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/>
    </xf>
    <xf numFmtId="0" fontId="29" fillId="0" borderId="0" xfId="0" applyFont="1" applyFill="1" applyBorder="1" applyAlignment="1" applyProtection="1">
      <alignment horizontal="right" vertical="center"/>
    </xf>
    <xf numFmtId="0" fontId="8" fillId="0" borderId="5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 vertical="center"/>
      <protection locked="0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Fill="1" applyBorder="1" applyAlignment="1" applyProtection="1">
      <alignment horizontal="right" vertical="center"/>
      <protection locked="0"/>
    </xf>
    <xf numFmtId="0" fontId="13" fillId="0" borderId="0" xfId="0" applyFont="1" applyFill="1" applyBorder="1" applyAlignment="1" applyProtection="1">
      <alignment horizontal="center" vertical="top"/>
    </xf>
    <xf numFmtId="0" fontId="7" fillId="0" borderId="0" xfId="0" applyFont="1" applyFill="1" applyBorder="1" applyAlignment="1" applyProtection="1">
      <alignment horizontal="center" vertical="top"/>
    </xf>
    <xf numFmtId="0" fontId="8" fillId="3" borderId="23" xfId="0" applyFont="1" applyFill="1" applyBorder="1" applyAlignment="1" applyProtection="1">
      <alignment horizontal="center" vertical="center" wrapText="1"/>
    </xf>
    <xf numFmtId="0" fontId="8" fillId="3" borderId="11" xfId="0" applyFont="1" applyFill="1" applyBorder="1" applyAlignment="1" applyProtection="1">
      <alignment horizontal="center" vertical="center" wrapText="1"/>
    </xf>
    <xf numFmtId="0" fontId="7" fillId="0" borderId="10" xfId="0" applyFont="1" applyFill="1" applyBorder="1" applyAlignment="1" applyProtection="1">
      <alignment horizontal="center" vertical="center"/>
    </xf>
    <xf numFmtId="0" fontId="7" fillId="0" borderId="23" xfId="0" applyFont="1" applyFill="1" applyBorder="1" applyAlignment="1" applyProtection="1">
      <alignment horizontal="left" vertical="center" wrapText="1"/>
    </xf>
    <xf numFmtId="1" fontId="7" fillId="0" borderId="23" xfId="0" applyNumberFormat="1" applyFont="1" applyFill="1" applyBorder="1" applyAlignment="1" applyProtection="1">
      <alignment horizontal="center" vertical="center" wrapText="1"/>
    </xf>
    <xf numFmtId="2" fontId="7" fillId="0" borderId="23" xfId="0" applyNumberFormat="1" applyFont="1" applyFill="1" applyBorder="1" applyAlignment="1" applyProtection="1">
      <alignment horizontal="center" vertical="center" wrapText="1"/>
    </xf>
    <xf numFmtId="1" fontId="7" fillId="0" borderId="23" xfId="0" applyNumberFormat="1" applyFont="1" applyFill="1" applyBorder="1" applyAlignment="1" applyProtection="1">
      <alignment horizontal="center" vertical="center"/>
    </xf>
    <xf numFmtId="2" fontId="7" fillId="0" borderId="23" xfId="1" applyNumberFormat="1" applyFont="1" applyFill="1" applyBorder="1" applyAlignment="1" applyProtection="1">
      <alignment horizontal="center" vertical="center"/>
    </xf>
    <xf numFmtId="1" fontId="7" fillId="0" borderId="23" xfId="1" applyNumberFormat="1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30" fillId="0" borderId="0" xfId="0" applyFont="1" applyAlignment="1" applyProtection="1">
      <alignment vertical="center"/>
    </xf>
    <xf numFmtId="0" fontId="30" fillId="0" borderId="0" xfId="0" applyFont="1" applyAlignment="1" applyProtection="1">
      <alignment horizontal="left" vertical="center"/>
    </xf>
    <xf numFmtId="0" fontId="31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2" fillId="0" borderId="0" xfId="0" applyFont="1" applyAlignment="1" applyProtection="1">
      <alignment horizontal="center" vertical="center"/>
    </xf>
    <xf numFmtId="0" fontId="0" fillId="0" borderId="0" xfId="0" applyBorder="1" applyAlignment="1" applyProtection="1">
      <alignment vertical="center"/>
    </xf>
    <xf numFmtId="0" fontId="28" fillId="0" borderId="0" xfId="0" applyFont="1" applyFill="1" applyBorder="1" applyAlignment="1" applyProtection="1">
      <alignment horizontal="center" vertical="center"/>
      <protection locked="0"/>
    </xf>
    <xf numFmtId="0" fontId="7" fillId="3" borderId="23" xfId="0" applyFont="1" applyFill="1" applyBorder="1" applyAlignment="1" applyProtection="1">
      <alignment horizontal="center" vertical="center" wrapText="1"/>
    </xf>
    <xf numFmtId="0" fontId="7" fillId="3" borderId="23" xfId="0" applyFont="1" applyFill="1" applyBorder="1" applyAlignment="1" applyProtection="1">
      <alignment horizontal="center" vertical="center"/>
    </xf>
    <xf numFmtId="0" fontId="7" fillId="3" borderId="11" xfId="0" applyFont="1" applyFill="1" applyBorder="1" applyAlignment="1" applyProtection="1">
      <alignment horizontal="center" vertical="center"/>
    </xf>
    <xf numFmtId="0" fontId="8" fillId="0" borderId="10" xfId="0" applyFont="1" applyFill="1" applyBorder="1" applyAlignment="1" applyProtection="1">
      <alignment horizontal="center" vertical="center"/>
    </xf>
    <xf numFmtId="0" fontId="7" fillId="0" borderId="23" xfId="0" applyFont="1" applyFill="1" applyBorder="1" applyAlignment="1" applyProtection="1">
      <alignment horizontal="center" vertical="center" wrapText="1"/>
    </xf>
    <xf numFmtId="2" fontId="7" fillId="0" borderId="23" xfId="0" applyNumberFormat="1" applyFont="1" applyFill="1" applyBorder="1" applyAlignment="1" applyProtection="1">
      <alignment horizontal="center" vertical="center"/>
      <protection locked="0"/>
    </xf>
    <xf numFmtId="2" fontId="7" fillId="0" borderId="23" xfId="1" applyNumberFormat="1" applyFont="1" applyFill="1" applyBorder="1" applyAlignment="1" applyProtection="1">
      <alignment horizontal="center" vertical="center"/>
      <protection locked="0"/>
    </xf>
    <xf numFmtId="2" fontId="7" fillId="0" borderId="11" xfId="0" applyNumberFormat="1" applyFont="1" applyFill="1" applyBorder="1" applyAlignment="1" applyProtection="1">
      <alignment horizontal="center" vertical="center"/>
    </xf>
    <xf numFmtId="0" fontId="29" fillId="0" borderId="5" xfId="0" applyFont="1" applyFill="1" applyBorder="1" applyAlignment="1" applyProtection="1">
      <alignment horizontal="right" vertical="center"/>
    </xf>
    <xf numFmtId="0" fontId="29" fillId="0" borderId="5" xfId="0" applyFont="1" applyBorder="1" applyAlignment="1" applyProtection="1">
      <alignment horizontal="right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 applyProtection="1">
      <alignment horizontal="center"/>
      <protection locked="0"/>
    </xf>
    <xf numFmtId="0" fontId="8" fillId="0" borderId="0" xfId="0" applyFont="1" applyFill="1" applyBorder="1" applyAlignment="1" applyProtection="1">
      <alignment vertical="center"/>
      <protection locked="0"/>
    </xf>
    <xf numFmtId="0" fontId="8" fillId="0" borderId="0" xfId="0" applyFont="1" applyFill="1" applyBorder="1" applyAlignment="1" applyProtection="1">
      <alignment horizontal="left" vertical="center"/>
      <protection locked="0"/>
    </xf>
    <xf numFmtId="0" fontId="7" fillId="0" borderId="23" xfId="0" applyFont="1" applyFill="1" applyBorder="1" applyAlignment="1" applyProtection="1">
      <alignment vertical="center" wrapText="1"/>
    </xf>
    <xf numFmtId="0" fontId="7" fillId="0" borderId="11" xfId="0" applyFont="1" applyFill="1" applyBorder="1" applyAlignment="1" applyProtection="1">
      <alignment vertical="center" wrapText="1"/>
    </xf>
    <xf numFmtId="1" fontId="7" fillId="0" borderId="23" xfId="0" applyNumberFormat="1" applyFont="1" applyFill="1" applyBorder="1" applyAlignment="1" applyProtection="1">
      <alignment horizontal="center" vertical="center"/>
      <protection locked="0"/>
    </xf>
    <xf numFmtId="1" fontId="7" fillId="0" borderId="11" xfId="0" applyNumberFormat="1" applyFont="1" applyFill="1" applyBorder="1" applyAlignment="1" applyProtection="1">
      <alignment horizontal="center" vertical="center"/>
    </xf>
    <xf numFmtId="0" fontId="3" fillId="0" borderId="0" xfId="3" applyFont="1" applyAlignment="1" applyProtection="1">
      <alignment vertical="center"/>
    </xf>
    <xf numFmtId="0" fontId="7" fillId="0" borderId="0" xfId="3" applyAlignment="1">
      <alignment vertical="center"/>
    </xf>
    <xf numFmtId="0" fontId="7" fillId="0" borderId="0" xfId="3"/>
    <xf numFmtId="0" fontId="30" fillId="0" borderId="0" xfId="3" applyFont="1" applyAlignment="1" applyProtection="1">
      <alignment vertical="center"/>
    </xf>
    <xf numFmtId="0" fontId="32" fillId="0" borderId="0" xfId="3" applyFont="1" applyAlignment="1" applyProtection="1">
      <alignment horizontal="left" vertical="center"/>
    </xf>
    <xf numFmtId="0" fontId="7" fillId="0" borderId="0" xfId="3" applyAlignment="1">
      <alignment horizontal="left" vertical="center"/>
    </xf>
    <xf numFmtId="0" fontId="7" fillId="0" borderId="0" xfId="3" applyAlignment="1" applyProtection="1">
      <alignment vertical="center"/>
    </xf>
    <xf numFmtId="0" fontId="7" fillId="0" borderId="0" xfId="3" applyBorder="1" applyAlignment="1">
      <alignment vertical="center"/>
    </xf>
    <xf numFmtId="0" fontId="10" fillId="0" borderId="0" xfId="3" applyFont="1" applyAlignment="1" applyProtection="1">
      <alignment vertical="center"/>
    </xf>
    <xf numFmtId="0" fontId="12" fillId="0" borderId="0" xfId="3" applyFont="1" applyAlignment="1" applyProtection="1">
      <alignment horizontal="center" vertical="center"/>
    </xf>
    <xf numFmtId="0" fontId="7" fillId="0" borderId="0" xfId="3" applyAlignment="1">
      <alignment horizontal="center" vertical="center"/>
    </xf>
    <xf numFmtId="0" fontId="28" fillId="0" borderId="34" xfId="3" applyFont="1" applyBorder="1" applyProtection="1"/>
    <xf numFmtId="0" fontId="7" fillId="4" borderId="37" xfId="3" applyFont="1" applyFill="1" applyBorder="1" applyAlignment="1" applyProtection="1">
      <alignment horizontal="center" vertical="center"/>
    </xf>
    <xf numFmtId="0" fontId="7" fillId="4" borderId="28" xfId="3" applyFont="1" applyFill="1" applyBorder="1" applyAlignment="1" applyProtection="1">
      <alignment horizontal="center" vertical="center"/>
    </xf>
    <xf numFmtId="0" fontId="7" fillId="4" borderId="28" xfId="3" applyFont="1" applyFill="1" applyBorder="1" applyAlignment="1" applyProtection="1">
      <alignment horizontal="center" vertical="center" wrapText="1"/>
    </xf>
    <xf numFmtId="0" fontId="7" fillId="4" borderId="38" xfId="3" applyFont="1" applyFill="1" applyBorder="1" applyAlignment="1" applyProtection="1">
      <alignment horizontal="center" vertical="center" wrapText="1"/>
    </xf>
    <xf numFmtId="0" fontId="28" fillId="0" borderId="0" xfId="3" applyFont="1" applyBorder="1" applyAlignment="1" applyProtection="1"/>
    <xf numFmtId="0" fontId="28" fillId="0" borderId="0" xfId="3" applyFont="1" applyAlignment="1"/>
    <xf numFmtId="0" fontId="28" fillId="0" borderId="0" xfId="3" applyFont="1"/>
    <xf numFmtId="0" fontId="28" fillId="0" borderId="34" xfId="3" applyFont="1" applyBorder="1" applyAlignment="1" applyProtection="1"/>
    <xf numFmtId="0" fontId="7" fillId="0" borderId="0" xfId="3" applyAlignment="1">
      <alignment horizontal="left"/>
    </xf>
    <xf numFmtId="0" fontId="7" fillId="0" borderId="22" xfId="0" applyFont="1" applyFill="1" applyBorder="1" applyAlignment="1" applyProtection="1">
      <alignment horizontal="center" vertical="center"/>
    </xf>
    <xf numFmtId="2" fontId="28" fillId="0" borderId="23" xfId="0" applyNumberFormat="1" applyFont="1" applyFill="1" applyBorder="1" applyAlignment="1" applyProtection="1">
      <alignment horizontal="center" vertical="center" wrapText="1"/>
    </xf>
    <xf numFmtId="0" fontId="7" fillId="0" borderId="11" xfId="0" applyFont="1" applyFill="1" applyBorder="1" applyAlignment="1" applyProtection="1">
      <alignment horizontal="center" vertical="center" wrapText="1"/>
    </xf>
    <xf numFmtId="0" fontId="13" fillId="0" borderId="0" xfId="0" applyFont="1" applyFill="1" applyBorder="1" applyAlignment="1" applyProtection="1">
      <alignment horizontal="left" vertical="center"/>
    </xf>
    <xf numFmtId="15" fontId="13" fillId="0" borderId="0" xfId="0" applyNumberFormat="1" applyFont="1" applyFill="1" applyBorder="1" applyAlignment="1" applyProtection="1">
      <alignment horizontal="left" vertical="center"/>
    </xf>
    <xf numFmtId="0" fontId="21" fillId="0" borderId="0" xfId="0" applyFont="1" applyFill="1" applyBorder="1" applyAlignment="1" applyProtection="1">
      <alignment horizontal="center" vertical="top"/>
    </xf>
    <xf numFmtId="0" fontId="13" fillId="0" borderId="0" xfId="3" applyFont="1" applyFill="1" applyBorder="1" applyAlignment="1" applyProtection="1">
      <alignment horizontal="left" vertical="center"/>
      <protection locked="0"/>
    </xf>
    <xf numFmtId="0" fontId="30" fillId="0" borderId="0" xfId="3" applyFont="1" applyAlignment="1" applyProtection="1">
      <alignment horizontal="left" vertical="center"/>
    </xf>
    <xf numFmtId="0" fontId="31" fillId="0" borderId="0" xfId="3" applyFont="1" applyBorder="1" applyAlignment="1">
      <alignment horizontal="left" vertical="center"/>
    </xf>
    <xf numFmtId="0" fontId="7" fillId="0" borderId="0" xfId="3" applyBorder="1" applyAlignment="1">
      <alignment horizontal="left" vertical="center"/>
    </xf>
    <xf numFmtId="0" fontId="7" fillId="0" borderId="0" xfId="3" applyBorder="1" applyAlignment="1">
      <alignment horizontal="center" vertical="center"/>
    </xf>
    <xf numFmtId="0" fontId="7" fillId="0" borderId="0" xfId="3" applyBorder="1" applyAlignment="1" applyProtection="1">
      <alignment vertical="center"/>
    </xf>
    <xf numFmtId="0" fontId="8" fillId="0" borderId="0" xfId="3" applyFont="1" applyBorder="1" applyAlignment="1" applyProtection="1">
      <alignment horizontal="center" vertical="center"/>
    </xf>
    <xf numFmtId="0" fontId="8" fillId="0" borderId="0" xfId="3" applyFont="1" applyBorder="1" applyAlignment="1">
      <alignment horizontal="center" vertical="center"/>
    </xf>
    <xf numFmtId="0" fontId="8" fillId="0" borderId="0" xfId="3" applyFont="1" applyFill="1" applyBorder="1" applyAlignment="1" applyProtection="1">
      <alignment horizontal="center" vertical="center"/>
      <protection locked="0"/>
    </xf>
    <xf numFmtId="0" fontId="28" fillId="0" borderId="0" xfId="3" applyFont="1" applyFill="1" applyBorder="1" applyAlignment="1" applyProtection="1">
      <alignment horizontal="center" vertical="center"/>
      <protection locked="0"/>
    </xf>
    <xf numFmtId="0" fontId="7" fillId="3" borderId="28" xfId="3" applyFont="1" applyFill="1" applyBorder="1" applyAlignment="1" applyProtection="1">
      <alignment horizontal="center" vertical="center"/>
    </xf>
    <xf numFmtId="0" fontId="7" fillId="3" borderId="41" xfId="3" applyFont="1" applyFill="1" applyBorder="1" applyAlignment="1" applyProtection="1">
      <alignment horizontal="center" vertical="center"/>
    </xf>
    <xf numFmtId="0" fontId="8" fillId="0" borderId="10" xfId="3" applyFont="1" applyFill="1" applyBorder="1" applyAlignment="1" applyProtection="1">
      <alignment horizontal="center" vertical="center"/>
    </xf>
    <xf numFmtId="0" fontId="7" fillId="0" borderId="23" xfId="3" applyFont="1" applyFill="1" applyBorder="1" applyAlignment="1" applyProtection="1">
      <alignment horizontal="center" vertical="center" wrapText="1"/>
    </xf>
    <xf numFmtId="1" fontId="7" fillId="0" borderId="23" xfId="3" applyNumberFormat="1" applyFont="1" applyFill="1" applyBorder="1" applyAlignment="1" applyProtection="1">
      <alignment horizontal="center" vertical="center"/>
      <protection locked="0"/>
    </xf>
    <xf numFmtId="1" fontId="7" fillId="0" borderId="23" xfId="3" applyNumberFormat="1" applyFont="1" applyFill="1" applyBorder="1" applyAlignment="1" applyProtection="1">
      <alignment horizontal="center" vertical="center"/>
    </xf>
    <xf numFmtId="1" fontId="7" fillId="0" borderId="11" xfId="3" applyNumberFormat="1" applyFont="1" applyFill="1" applyBorder="1" applyAlignment="1" applyProtection="1">
      <alignment horizontal="center" vertical="center"/>
    </xf>
    <xf numFmtId="0" fontId="8" fillId="0" borderId="0" xfId="3" applyFont="1" applyFill="1" applyBorder="1" applyAlignment="1" applyProtection="1">
      <alignment horizontal="center" vertical="center"/>
    </xf>
    <xf numFmtId="0" fontId="24" fillId="0" borderId="0" xfId="3" applyFont="1" applyFill="1" applyBorder="1" applyAlignment="1" applyProtection="1">
      <alignment horizontal="center" vertical="center"/>
    </xf>
    <xf numFmtId="0" fontId="8" fillId="0" borderId="4" xfId="3" applyFont="1" applyFill="1" applyBorder="1" applyAlignment="1" applyProtection="1">
      <alignment horizontal="center" vertical="center"/>
    </xf>
    <xf numFmtId="0" fontId="8" fillId="0" borderId="5" xfId="3" applyFont="1" applyFill="1" applyBorder="1" applyAlignment="1" applyProtection="1">
      <alignment horizontal="center" vertical="center"/>
    </xf>
    <xf numFmtId="0" fontId="29" fillId="0" borderId="5" xfId="3" applyFont="1" applyFill="1" applyBorder="1" applyAlignment="1" applyProtection="1">
      <alignment horizontal="right" vertical="center"/>
    </xf>
    <xf numFmtId="15" fontId="25" fillId="0" borderId="0" xfId="3" applyNumberFormat="1" applyFont="1" applyFill="1" applyBorder="1" applyAlignment="1" applyProtection="1">
      <alignment horizontal="left" vertical="center"/>
    </xf>
    <xf numFmtId="0" fontId="29" fillId="0" borderId="5" xfId="3" applyFont="1" applyBorder="1" applyAlignment="1" applyProtection="1">
      <alignment horizontal="center" vertical="center"/>
    </xf>
    <xf numFmtId="0" fontId="8" fillId="0" borderId="0" xfId="3" applyFont="1" applyFill="1" applyBorder="1" applyAlignment="1">
      <alignment horizontal="center" vertical="center"/>
    </xf>
    <xf numFmtId="0" fontId="8" fillId="0" borderId="0" xfId="3" applyFont="1" applyFill="1" applyBorder="1" applyAlignment="1" applyProtection="1">
      <alignment horizontal="center"/>
      <protection locked="0"/>
    </xf>
    <xf numFmtId="0" fontId="8" fillId="0" borderId="0" xfId="3" applyFont="1" applyFill="1" applyBorder="1" applyAlignment="1" applyProtection="1">
      <alignment horizontal="right" vertical="center"/>
      <protection locked="0"/>
    </xf>
    <xf numFmtId="0" fontId="8" fillId="0" borderId="0" xfId="3" applyFont="1" applyFill="1" applyBorder="1" applyAlignment="1" applyProtection="1">
      <alignment vertical="center"/>
      <protection locked="0"/>
    </xf>
    <xf numFmtId="0" fontId="8" fillId="0" borderId="0" xfId="3" applyFont="1" applyFill="1" applyBorder="1" applyAlignment="1" applyProtection="1">
      <alignment horizontal="left" vertical="center"/>
      <protection locked="0"/>
    </xf>
    <xf numFmtId="0" fontId="13" fillId="0" borderId="0" xfId="3" applyFont="1" applyFill="1" applyBorder="1" applyAlignment="1" applyProtection="1">
      <alignment horizontal="center" vertical="top"/>
    </xf>
    <xf numFmtId="0" fontId="21" fillId="0" borderId="0" xfId="3" applyFont="1" applyFill="1" applyBorder="1" applyAlignment="1" applyProtection="1">
      <alignment horizontal="left" vertical="top"/>
    </xf>
    <xf numFmtId="0" fontId="7" fillId="0" borderId="0" xfId="3" applyFont="1" applyFill="1" applyBorder="1" applyAlignment="1" applyProtection="1">
      <alignment horizontal="center" vertical="top"/>
    </xf>
    <xf numFmtId="0" fontId="13" fillId="0" borderId="0" xfId="3" applyFont="1" applyFill="1" applyBorder="1" applyAlignment="1" applyProtection="1">
      <alignment horizontal="center" vertical="center"/>
      <protection locked="0"/>
    </xf>
    <xf numFmtId="0" fontId="13" fillId="0" borderId="0" xfId="3" applyFont="1" applyFill="1" applyBorder="1" applyAlignment="1" applyProtection="1">
      <alignment vertical="center"/>
      <protection locked="0"/>
    </xf>
    <xf numFmtId="0" fontId="13" fillId="0" borderId="0" xfId="3" applyFont="1" applyFill="1" applyBorder="1" applyAlignment="1" applyProtection="1">
      <alignment horizontal="right" vertical="center"/>
      <protection locked="0"/>
    </xf>
    <xf numFmtId="0" fontId="32" fillId="0" borderId="0" xfId="0" applyFont="1" applyAlignment="1" applyProtection="1">
      <alignment horizontal="left" vertical="center"/>
    </xf>
    <xf numFmtId="0" fontId="0" fillId="0" borderId="34" xfId="0" applyBorder="1" applyProtection="1"/>
    <xf numFmtId="0" fontId="7" fillId="3" borderId="11" xfId="0" applyFont="1" applyFill="1" applyBorder="1" applyAlignment="1" applyProtection="1">
      <alignment horizontal="center" vertical="center" wrapText="1"/>
    </xf>
    <xf numFmtId="0" fontId="0" fillId="0" borderId="0" xfId="0" applyBorder="1" applyAlignment="1" applyProtection="1"/>
    <xf numFmtId="0" fontId="0" fillId="0" borderId="0" xfId="0" applyAlignment="1"/>
    <xf numFmtId="0" fontId="0" fillId="0" borderId="34" xfId="0" applyBorder="1" applyAlignment="1" applyProtection="1"/>
    <xf numFmtId="0" fontId="7" fillId="0" borderId="23" xfId="0" applyFont="1" applyBorder="1" applyAlignment="1" applyProtection="1">
      <alignment horizontal="center" vertical="center"/>
    </xf>
    <xf numFmtId="0" fontId="7" fillId="0" borderId="23" xfId="0" applyFont="1" applyBorder="1" applyAlignment="1" applyProtection="1">
      <alignment wrapText="1"/>
    </xf>
    <xf numFmtId="2" fontId="7" fillId="0" borderId="11" xfId="0" applyNumberFormat="1" applyFont="1" applyBorder="1" applyAlignment="1" applyProtection="1">
      <alignment horizontal="center" vertical="center"/>
    </xf>
    <xf numFmtId="0" fontId="24" fillId="0" borderId="0" xfId="0" applyFont="1" applyBorder="1" applyAlignment="1" applyProtection="1">
      <alignment horizontal="center"/>
    </xf>
    <xf numFmtId="0" fontId="0" fillId="0" borderId="5" xfId="0" applyBorder="1"/>
    <xf numFmtId="0" fontId="13" fillId="0" borderId="0" xfId="0" applyFont="1" applyBorder="1" applyAlignment="1">
      <alignment horizontal="right"/>
    </xf>
    <xf numFmtId="0" fontId="37" fillId="0" borderId="10" xfId="0" applyFont="1" applyFill="1" applyBorder="1" applyAlignment="1" applyProtection="1">
      <alignment horizontal="center" vertical="center"/>
    </xf>
    <xf numFmtId="0" fontId="8" fillId="0" borderId="4" xfId="0" applyFont="1" applyFill="1" applyBorder="1" applyAlignment="1" applyProtection="1">
      <alignment horizontal="left" vertical="center"/>
    </xf>
    <xf numFmtId="0" fontId="0" fillId="0" borderId="5" xfId="0" applyBorder="1" applyAlignment="1" applyProtection="1">
      <alignment vertical="center"/>
    </xf>
    <xf numFmtId="0" fontId="7" fillId="0" borderId="33" xfId="0" applyFont="1" applyBorder="1" applyAlignment="1" applyProtection="1">
      <alignment horizontal="left" vertical="center"/>
      <protection locked="0"/>
    </xf>
    <xf numFmtId="0" fontId="0" fillId="0" borderId="4" xfId="0" applyBorder="1" applyProtection="1"/>
    <xf numFmtId="0" fontId="0" fillId="0" borderId="0" xfId="0" applyBorder="1" applyProtection="1"/>
    <xf numFmtId="0" fontId="0" fillId="0" borderId="5" xfId="0" applyBorder="1" applyProtection="1"/>
    <xf numFmtId="0" fontId="13" fillId="0" borderId="5" xfId="0" applyFont="1" applyBorder="1" applyAlignment="1" applyProtection="1">
      <alignment horizontal="right"/>
    </xf>
    <xf numFmtId="15" fontId="25" fillId="0" borderId="0" xfId="0" applyNumberFormat="1" applyFont="1" applyBorder="1" applyAlignment="1" applyProtection="1">
      <alignment horizontal="left"/>
    </xf>
    <xf numFmtId="0" fontId="29" fillId="0" borderId="5" xfId="0" applyFont="1" applyBorder="1" applyAlignment="1" applyProtection="1">
      <alignment horizontal="right"/>
    </xf>
    <xf numFmtId="0" fontId="8" fillId="3" borderId="10" xfId="0" applyFont="1" applyFill="1" applyBorder="1" applyAlignment="1" applyProtection="1">
      <alignment horizontal="center" vertical="center" wrapText="1"/>
    </xf>
    <xf numFmtId="0" fontId="8" fillId="3" borderId="26" xfId="0" applyFont="1" applyFill="1" applyBorder="1" applyAlignment="1" applyProtection="1">
      <alignment horizontal="center" vertical="center"/>
    </xf>
    <xf numFmtId="10" fontId="7" fillId="0" borderId="23" xfId="1" applyNumberFormat="1" applyFont="1" applyBorder="1" applyAlignment="1" applyProtection="1">
      <alignment horizontal="center" vertical="center"/>
    </xf>
    <xf numFmtId="10" fontId="7" fillId="0" borderId="33" xfId="1" applyNumberFormat="1" applyFont="1" applyBorder="1" applyAlignment="1" applyProtection="1">
      <alignment horizontal="left" vertical="center"/>
      <protection locked="0"/>
    </xf>
    <xf numFmtId="0" fontId="28" fillId="3" borderId="23" xfId="0" applyFont="1" applyFill="1" applyBorder="1" applyAlignment="1" applyProtection="1">
      <alignment horizontal="center" vertical="center" wrapText="1"/>
    </xf>
    <xf numFmtId="0" fontId="28" fillId="3" borderId="11" xfId="0" applyFont="1" applyFill="1" applyBorder="1" applyAlignment="1" applyProtection="1">
      <alignment horizontal="center" vertical="center" wrapText="1"/>
    </xf>
    <xf numFmtId="1" fontId="7" fillId="0" borderId="23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4" xfId="3" applyFont="1" applyFill="1" applyBorder="1" applyAlignment="1" applyProtection="1">
      <alignment horizontal="left" vertical="center"/>
    </xf>
    <xf numFmtId="0" fontId="7" fillId="0" borderId="5" xfId="3" applyBorder="1" applyAlignment="1" applyProtection="1">
      <alignment vertical="center"/>
    </xf>
    <xf numFmtId="0" fontId="8" fillId="3" borderId="10" xfId="3" applyFont="1" applyFill="1" applyBorder="1" applyAlignment="1" applyProtection="1">
      <alignment horizontal="center" vertical="center" wrapText="1"/>
    </xf>
    <xf numFmtId="0" fontId="8" fillId="3" borderId="23" xfId="3" applyFont="1" applyFill="1" applyBorder="1" applyAlignment="1" applyProtection="1">
      <alignment horizontal="center" vertical="center" wrapText="1"/>
    </xf>
    <xf numFmtId="0" fontId="8" fillId="3" borderId="26" xfId="3" applyFont="1" applyFill="1" applyBorder="1" applyAlignment="1" applyProtection="1">
      <alignment horizontal="center" vertical="center"/>
    </xf>
    <xf numFmtId="0" fontId="7" fillId="0" borderId="10" xfId="3" applyFont="1" applyFill="1" applyBorder="1" applyAlignment="1" applyProtection="1">
      <alignment horizontal="center" vertical="center"/>
    </xf>
    <xf numFmtId="0" fontId="7" fillId="0" borderId="23" xfId="3" applyFont="1" applyBorder="1" applyAlignment="1" applyProtection="1">
      <alignment horizontal="center" vertical="center"/>
    </xf>
    <xf numFmtId="0" fontId="7" fillId="0" borderId="33" xfId="3" applyFont="1" applyBorder="1" applyAlignment="1" applyProtection="1">
      <alignment horizontal="left" vertical="center"/>
      <protection locked="0"/>
    </xf>
    <xf numFmtId="0" fontId="7" fillId="0" borderId="4" xfId="3" applyBorder="1" applyProtection="1"/>
    <xf numFmtId="0" fontId="7" fillId="0" borderId="0" xfId="3" applyBorder="1" applyProtection="1"/>
    <xf numFmtId="0" fontId="7" fillId="0" borderId="0" xfId="3" applyFont="1"/>
    <xf numFmtId="0" fontId="23" fillId="3" borderId="23" xfId="0" applyFont="1" applyFill="1" applyBorder="1" applyAlignment="1" applyProtection="1">
      <alignment horizontal="center" vertical="center"/>
    </xf>
    <xf numFmtId="0" fontId="23" fillId="3" borderId="23" xfId="0" applyFont="1" applyFill="1" applyBorder="1" applyAlignment="1" applyProtection="1">
      <alignment horizontal="center" vertical="center" wrapText="1"/>
    </xf>
    <xf numFmtId="0" fontId="23" fillId="3" borderId="11" xfId="0" applyFont="1" applyFill="1" applyBorder="1" applyAlignment="1" applyProtection="1">
      <alignment horizontal="center" vertical="center" wrapText="1"/>
    </xf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0" fontId="23" fillId="3" borderId="0" xfId="0" applyFont="1" applyFill="1" applyBorder="1" applyAlignment="1" applyProtection="1">
      <alignment horizontal="center" vertical="center"/>
    </xf>
    <xf numFmtId="0" fontId="23" fillId="3" borderId="0" xfId="0" applyFont="1" applyFill="1" applyBorder="1" applyAlignment="1" applyProtection="1">
      <alignment horizontal="center" vertical="center" wrapText="1"/>
    </xf>
    <xf numFmtId="0" fontId="23" fillId="3" borderId="5" xfId="0" applyFont="1" applyFill="1" applyBorder="1" applyAlignment="1" applyProtection="1">
      <alignment horizontal="center" vertical="center" wrapText="1"/>
    </xf>
    <xf numFmtId="0" fontId="7" fillId="3" borderId="0" xfId="0" applyFont="1" applyFill="1" applyBorder="1" applyAlignment="1" applyProtection="1">
      <alignment horizontal="center" vertical="center"/>
    </xf>
    <xf numFmtId="0" fontId="7" fillId="3" borderId="0" xfId="0" applyFont="1" applyFill="1" applyBorder="1" applyAlignment="1" applyProtection="1">
      <alignment horizontal="center" vertical="center" wrapText="1"/>
    </xf>
    <xf numFmtId="0" fontId="7" fillId="3" borderId="5" xfId="0" applyFont="1" applyFill="1" applyBorder="1" applyAlignment="1" applyProtection="1">
      <alignment horizontal="center" vertical="center" wrapText="1"/>
    </xf>
    <xf numFmtId="0" fontId="16" fillId="0" borderId="10" xfId="2" applyBorder="1" applyAlignment="1" applyProtection="1">
      <alignment horizontal="center" vertical="center"/>
    </xf>
    <xf numFmtId="0" fontId="16" fillId="0" borderId="9" xfId="2" applyBorder="1" applyAlignment="1" applyProtection="1">
      <alignment horizontal="center" vertical="center"/>
    </xf>
    <xf numFmtId="0" fontId="16" fillId="0" borderId="13" xfId="2" applyBorder="1" applyAlignment="1" applyProtection="1">
      <alignment horizontal="center" vertical="center"/>
    </xf>
    <xf numFmtId="0" fontId="16" fillId="0" borderId="11" xfId="2" applyBorder="1" applyAlignment="1" applyProtection="1">
      <alignment horizontal="center" vertical="center"/>
    </xf>
    <xf numFmtId="0" fontId="13" fillId="0" borderId="4" xfId="0" applyFont="1" applyFill="1" applyBorder="1" applyAlignment="1" applyProtection="1">
      <alignment horizontal="center" vertical="center"/>
    </xf>
    <xf numFmtId="0" fontId="0" fillId="0" borderId="0" xfId="0" applyBorder="1" applyAlignment="1" applyProtection="1">
      <alignment vertical="center"/>
    </xf>
    <xf numFmtId="0" fontId="0" fillId="0" borderId="5" xfId="0" applyBorder="1" applyAlignment="1" applyProtection="1">
      <alignment vertical="center"/>
    </xf>
    <xf numFmtId="0" fontId="14" fillId="0" borderId="0" xfId="0" applyFont="1" applyFill="1" applyBorder="1" applyAlignment="1">
      <alignment horizontal="center" vertical="center" textRotation="90"/>
    </xf>
    <xf numFmtId="0" fontId="15" fillId="2" borderId="7" xfId="0" applyFont="1" applyFill="1" applyBorder="1" applyAlignment="1">
      <alignment horizontal="center" vertical="center"/>
    </xf>
    <xf numFmtId="0" fontId="15" fillId="2" borderId="8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 textRotation="180"/>
    </xf>
    <xf numFmtId="0" fontId="18" fillId="0" borderId="15" xfId="0" applyFont="1" applyBorder="1" applyAlignment="1">
      <alignment horizontal="center" vertical="center"/>
    </xf>
    <xf numFmtId="0" fontId="18" fillId="0" borderId="16" xfId="0" applyFont="1" applyBorder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15" fontId="2" fillId="0" borderId="1" xfId="0" applyNumberFormat="1" applyFont="1" applyBorder="1" applyAlignment="1" applyProtection="1">
      <alignment horizontal="right" vertical="center"/>
    </xf>
    <xf numFmtId="0" fontId="3" fillId="0" borderId="2" xfId="0" applyFont="1" applyBorder="1" applyAlignment="1" applyProtection="1">
      <alignment vertical="center"/>
    </xf>
    <xf numFmtId="0" fontId="3" fillId="0" borderId="3" xfId="0" applyFont="1" applyBorder="1" applyAlignment="1" applyProtection="1">
      <alignment vertical="center"/>
    </xf>
    <xf numFmtId="0" fontId="4" fillId="0" borderId="4" xfId="0" applyFont="1" applyFill="1" applyBorder="1" applyAlignment="1" applyProtection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6" fillId="0" borderId="4" xfId="0" applyFont="1" applyFill="1" applyBorder="1" applyAlignment="1" applyProtection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8" fillId="0" borderId="4" xfId="0" applyFont="1" applyFill="1" applyBorder="1" applyAlignment="1" applyProtection="1">
      <alignment horizontal="left" vertical="center"/>
    </xf>
    <xf numFmtId="0" fontId="9" fillId="0" borderId="4" xfId="0" applyFont="1" applyFill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vertical="center"/>
    </xf>
    <xf numFmtId="0" fontId="10" fillId="0" borderId="5" xfId="0" applyFont="1" applyBorder="1" applyAlignment="1" applyProtection="1">
      <alignment vertical="center"/>
    </xf>
    <xf numFmtId="0" fontId="11" fillId="0" borderId="4" xfId="0" applyFont="1" applyFill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12" fillId="0" borderId="5" xfId="0" applyFont="1" applyBorder="1" applyAlignment="1" applyProtection="1">
      <alignment horizontal="center" vertical="center"/>
    </xf>
    <xf numFmtId="0" fontId="24" fillId="0" borderId="4" xfId="0" applyFont="1" applyFill="1" applyBorder="1" applyAlignment="1" applyProtection="1">
      <alignment horizontal="center" vertical="center"/>
    </xf>
    <xf numFmtId="0" fontId="24" fillId="0" borderId="0" xfId="0" applyFont="1" applyBorder="1" applyAlignment="1" applyProtection="1">
      <alignment horizontal="center" vertical="center"/>
    </xf>
    <xf numFmtId="0" fontId="24" fillId="0" borderId="5" xfId="0" applyFont="1" applyBorder="1" applyAlignment="1" applyProtection="1">
      <alignment horizontal="center" vertical="center"/>
    </xf>
    <xf numFmtId="0" fontId="13" fillId="0" borderId="15" xfId="0" applyFont="1" applyFill="1" applyBorder="1" applyAlignment="1" applyProtection="1">
      <alignment horizontal="left" vertical="center"/>
    </xf>
    <xf numFmtId="0" fontId="13" fillId="0" borderId="16" xfId="0" applyFont="1" applyFill="1" applyBorder="1" applyAlignment="1" applyProtection="1">
      <alignment vertical="center"/>
    </xf>
    <xf numFmtId="0" fontId="13" fillId="0" borderId="16" xfId="0" applyFont="1" applyFill="1" applyBorder="1" applyAlignment="1" applyProtection="1">
      <alignment horizontal="right" vertical="center"/>
    </xf>
    <xf numFmtId="0" fontId="13" fillId="0" borderId="17" xfId="0" applyFont="1" applyFill="1" applyBorder="1" applyAlignment="1" applyProtection="1">
      <alignment horizontal="right" vertical="center"/>
    </xf>
    <xf numFmtId="0" fontId="22" fillId="3" borderId="18" xfId="0" applyFont="1" applyFill="1" applyBorder="1" applyAlignment="1" applyProtection="1">
      <alignment horizontal="center" vertical="center"/>
    </xf>
    <xf numFmtId="0" fontId="23" fillId="3" borderId="27" xfId="0" applyFont="1" applyFill="1" applyBorder="1"/>
    <xf numFmtId="0" fontId="22" fillId="3" borderId="19" xfId="0" applyFont="1" applyFill="1" applyBorder="1" applyAlignment="1" applyProtection="1">
      <alignment horizontal="center" vertical="center"/>
    </xf>
    <xf numFmtId="0" fontId="23" fillId="3" borderId="28" xfId="0" applyFont="1" applyFill="1" applyBorder="1"/>
    <xf numFmtId="0" fontId="22" fillId="3" borderId="20" xfId="0" applyFont="1" applyFill="1" applyBorder="1" applyAlignment="1" applyProtection="1">
      <alignment horizontal="center" vertical="center" wrapText="1"/>
    </xf>
    <xf numFmtId="0" fontId="22" fillId="3" borderId="21" xfId="0" applyFont="1" applyFill="1" applyBorder="1" applyAlignment="1" applyProtection="1">
      <alignment horizontal="center" vertical="center" wrapText="1"/>
    </xf>
    <xf numFmtId="0" fontId="22" fillId="3" borderId="22" xfId="0" applyFont="1" applyFill="1" applyBorder="1" applyAlignment="1" applyProtection="1">
      <alignment horizontal="center" vertical="center" wrapText="1"/>
    </xf>
    <xf numFmtId="0" fontId="22" fillId="3" borderId="23" xfId="0" applyFont="1" applyFill="1" applyBorder="1" applyAlignment="1" applyProtection="1">
      <alignment horizontal="center" vertical="center" wrapText="1"/>
    </xf>
    <xf numFmtId="0" fontId="22" fillId="3" borderId="23" xfId="0" applyFont="1" applyFill="1" applyBorder="1" applyAlignment="1" applyProtection="1">
      <alignment horizontal="center" vertical="center"/>
    </xf>
    <xf numFmtId="0" fontId="22" fillId="3" borderId="24" xfId="0" applyFont="1" applyFill="1" applyBorder="1" applyAlignment="1" applyProtection="1">
      <alignment horizontal="center" vertical="center"/>
    </xf>
    <xf numFmtId="0" fontId="22" fillId="3" borderId="25" xfId="0" applyFont="1" applyFill="1" applyBorder="1" applyAlignment="1" applyProtection="1">
      <alignment horizontal="center" vertical="center"/>
    </xf>
    <xf numFmtId="0" fontId="22" fillId="3" borderId="26" xfId="0" applyFont="1" applyFill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right" vertical="center"/>
    </xf>
    <xf numFmtId="0" fontId="2" fillId="0" borderId="2" xfId="0" applyFont="1" applyBorder="1" applyAlignment="1" applyProtection="1">
      <alignment horizontal="right" vertical="center"/>
    </xf>
    <xf numFmtId="0" fontId="2" fillId="0" borderId="3" xfId="0" applyFont="1" applyBorder="1" applyAlignment="1" applyProtection="1">
      <alignment horizontal="right" vertical="center"/>
    </xf>
    <xf numFmtId="0" fontId="13" fillId="0" borderId="17" xfId="0" applyFont="1" applyFill="1" applyBorder="1" applyAlignment="1" applyProtection="1">
      <alignment vertical="center"/>
    </xf>
    <xf numFmtId="0" fontId="22" fillId="3" borderId="11" xfId="0" applyFont="1" applyFill="1" applyBorder="1" applyAlignment="1" applyProtection="1">
      <alignment horizontal="center" vertical="center" wrapText="1"/>
    </xf>
    <xf numFmtId="0" fontId="22" fillId="3" borderId="18" xfId="0" applyFont="1" applyFill="1" applyBorder="1" applyAlignment="1" applyProtection="1">
      <alignment horizontal="center" vertical="center" wrapText="1"/>
    </xf>
    <xf numFmtId="0" fontId="22" fillId="3" borderId="27" xfId="0" applyFont="1" applyFill="1" applyBorder="1" applyAlignment="1" applyProtection="1">
      <alignment horizontal="center" vertical="center"/>
    </xf>
    <xf numFmtId="0" fontId="22" fillId="3" borderId="24" xfId="0" applyFont="1" applyFill="1" applyBorder="1" applyAlignment="1" applyProtection="1">
      <alignment horizontal="center" vertical="center" wrapText="1"/>
    </xf>
    <xf numFmtId="0" fontId="22" fillId="3" borderId="25" xfId="0" applyFont="1" applyFill="1" applyBorder="1" applyAlignment="1" applyProtection="1">
      <alignment horizontal="center" vertical="center" wrapText="1"/>
    </xf>
    <xf numFmtId="0" fontId="22" fillId="3" borderId="29" xfId="0" applyFont="1" applyFill="1" applyBorder="1" applyAlignment="1" applyProtection="1">
      <alignment horizontal="center" vertical="center" wrapText="1"/>
    </xf>
    <xf numFmtId="0" fontId="26" fillId="0" borderId="4" xfId="0" applyFont="1" applyFill="1" applyBorder="1" applyAlignment="1" applyProtection="1">
      <alignment horizontal="center" vertical="center"/>
    </xf>
    <xf numFmtId="0" fontId="26" fillId="0" borderId="0" xfId="0" applyFont="1" applyBorder="1" applyAlignment="1" applyProtection="1">
      <alignment horizontal="center" vertical="center"/>
    </xf>
    <xf numFmtId="0" fontId="26" fillId="0" borderId="5" xfId="0" applyFont="1" applyBorder="1" applyAlignment="1" applyProtection="1">
      <alignment horizontal="center" vertical="center"/>
    </xf>
    <xf numFmtId="0" fontId="27" fillId="0" borderId="4" xfId="0" applyFont="1" applyFill="1" applyBorder="1" applyAlignment="1" applyProtection="1">
      <alignment horizontal="center" vertical="center"/>
    </xf>
    <xf numFmtId="0" fontId="27" fillId="0" borderId="0" xfId="0" applyFont="1" applyBorder="1" applyAlignment="1" applyProtection="1">
      <alignment horizontal="center" vertical="center"/>
    </xf>
    <xf numFmtId="0" fontId="27" fillId="0" borderId="5" xfId="0" applyFont="1" applyBorder="1" applyAlignment="1" applyProtection="1">
      <alignment horizontal="center" vertical="center"/>
    </xf>
    <xf numFmtId="0" fontId="24" fillId="0" borderId="0" xfId="0" applyFont="1" applyFill="1" applyBorder="1" applyAlignment="1" applyProtection="1">
      <alignment horizontal="center" vertical="center"/>
    </xf>
    <xf numFmtId="0" fontId="24" fillId="0" borderId="5" xfId="0" applyFont="1" applyFill="1" applyBorder="1" applyAlignment="1" applyProtection="1">
      <alignment horizontal="center" vertical="center"/>
    </xf>
    <xf numFmtId="0" fontId="8" fillId="0" borderId="15" xfId="0" applyFont="1" applyFill="1" applyBorder="1" applyAlignment="1" applyProtection="1">
      <alignment horizontal="center" vertical="center"/>
    </xf>
    <xf numFmtId="0" fontId="0" fillId="0" borderId="16" xfId="0" applyBorder="1" applyAlignment="1" applyProtection="1">
      <alignment horizontal="center"/>
    </xf>
    <xf numFmtId="0" fontId="0" fillId="0" borderId="17" xfId="0" applyBorder="1" applyAlignment="1" applyProtection="1">
      <alignment horizontal="center"/>
    </xf>
    <xf numFmtId="0" fontId="37" fillId="3" borderId="20" xfId="0" applyFont="1" applyFill="1" applyBorder="1" applyAlignment="1" applyProtection="1">
      <alignment horizontal="center" vertical="center" wrapText="1"/>
    </xf>
    <xf numFmtId="0" fontId="37" fillId="3" borderId="21" xfId="0" applyFont="1" applyFill="1" applyBorder="1" applyAlignment="1" applyProtection="1">
      <alignment horizontal="center" vertical="center" wrapText="1"/>
    </xf>
    <xf numFmtId="0" fontId="37" fillId="3" borderId="33" xfId="0" applyFont="1" applyFill="1" applyBorder="1" applyAlignment="1" applyProtection="1">
      <alignment horizontal="center" vertical="center" wrapText="1"/>
    </xf>
    <xf numFmtId="0" fontId="13" fillId="0" borderId="30" xfId="0" applyFont="1" applyFill="1" applyBorder="1" applyAlignment="1" applyProtection="1">
      <alignment horizontal="center" vertical="center"/>
    </xf>
    <xf numFmtId="0" fontId="0" fillId="0" borderId="31" xfId="0" applyBorder="1" applyAlignment="1" applyProtection="1">
      <alignment vertical="center"/>
    </xf>
    <xf numFmtId="0" fontId="0" fillId="0" borderId="32" xfId="0" applyBorder="1" applyAlignment="1" applyProtection="1">
      <alignment vertical="center"/>
    </xf>
    <xf numFmtId="0" fontId="10" fillId="0" borderId="0" xfId="0" applyFont="1" applyFill="1" applyBorder="1" applyAlignment="1" applyProtection="1">
      <alignment vertical="center"/>
    </xf>
    <xf numFmtId="0" fontId="10" fillId="0" borderId="5" xfId="0" applyFont="1" applyFill="1" applyBorder="1" applyAlignment="1" applyProtection="1">
      <alignment vertical="center"/>
    </xf>
    <xf numFmtId="0" fontId="8" fillId="3" borderId="20" xfId="0" applyFont="1" applyFill="1" applyBorder="1" applyAlignment="1" applyProtection="1">
      <alignment horizontal="center" vertical="center" wrapText="1"/>
    </xf>
    <xf numFmtId="0" fontId="8" fillId="3" borderId="22" xfId="0" applyFont="1" applyFill="1" applyBorder="1" applyAlignment="1" applyProtection="1">
      <alignment horizontal="center" vertical="center" wrapText="1"/>
    </xf>
    <xf numFmtId="0" fontId="8" fillId="3" borderId="33" xfId="0" applyFont="1" applyFill="1" applyBorder="1" applyAlignment="1" applyProtection="1">
      <alignment horizontal="center" vertical="center" wrapText="1"/>
    </xf>
    <xf numFmtId="0" fontId="24" fillId="0" borderId="5" xfId="0" applyFont="1" applyBorder="1" applyAlignment="1" applyProtection="1">
      <alignment vertical="center"/>
    </xf>
    <xf numFmtId="0" fontId="28" fillId="3" borderId="18" xfId="0" applyFont="1" applyFill="1" applyBorder="1" applyAlignment="1" applyProtection="1">
      <alignment horizontal="center" vertical="center" wrapText="1"/>
    </xf>
    <xf numFmtId="0" fontId="28" fillId="3" borderId="34" xfId="0" applyFont="1" applyFill="1" applyBorder="1" applyAlignment="1" applyProtection="1">
      <alignment horizontal="center" vertical="center" wrapText="1"/>
    </xf>
    <xf numFmtId="0" fontId="28" fillId="3" borderId="27" xfId="0" applyFont="1" applyFill="1" applyBorder="1" applyAlignment="1" applyProtection="1">
      <alignment horizontal="center" vertical="center" wrapText="1"/>
    </xf>
    <xf numFmtId="0" fontId="8" fillId="3" borderId="19" xfId="0" applyFont="1" applyFill="1" applyBorder="1" applyAlignment="1" applyProtection="1">
      <alignment horizontal="center" vertical="center" wrapText="1"/>
    </xf>
    <xf numFmtId="0" fontId="8" fillId="3" borderId="35" xfId="0" applyFont="1" applyFill="1" applyBorder="1" applyAlignment="1" applyProtection="1">
      <alignment horizontal="center" vertical="center"/>
    </xf>
    <xf numFmtId="0" fontId="8" fillId="3" borderId="28" xfId="0" applyFont="1" applyFill="1" applyBorder="1" applyAlignment="1" applyProtection="1">
      <alignment horizontal="center" vertical="center"/>
    </xf>
    <xf numFmtId="0" fontId="28" fillId="3" borderId="19" xfId="0" applyFont="1" applyFill="1" applyBorder="1" applyAlignment="1" applyProtection="1">
      <alignment horizontal="center" vertical="center" wrapText="1"/>
    </xf>
    <xf numFmtId="0" fontId="28" fillId="3" borderId="35" xfId="0" applyFont="1" applyFill="1" applyBorder="1" applyAlignment="1" applyProtection="1">
      <alignment horizontal="center" vertical="center" wrapText="1"/>
    </xf>
    <xf numFmtId="0" fontId="28" fillId="3" borderId="28" xfId="0" applyFont="1" applyFill="1" applyBorder="1" applyAlignment="1" applyProtection="1">
      <alignment horizontal="center" vertical="center" wrapText="1"/>
    </xf>
    <xf numFmtId="0" fontId="8" fillId="3" borderId="35" xfId="0" applyFont="1" applyFill="1" applyBorder="1" applyAlignment="1" applyProtection="1">
      <alignment horizontal="center" vertical="center" wrapText="1"/>
    </xf>
    <xf numFmtId="0" fontId="8" fillId="3" borderId="28" xfId="0" applyFont="1" applyFill="1" applyBorder="1" applyAlignment="1" applyProtection="1">
      <alignment horizontal="center" vertical="center" wrapText="1"/>
    </xf>
    <xf numFmtId="0" fontId="8" fillId="3" borderId="19" xfId="0" applyFont="1" applyFill="1" applyBorder="1" applyAlignment="1" applyProtection="1">
      <alignment horizontal="center" vertical="center"/>
    </xf>
    <xf numFmtId="0" fontId="8" fillId="3" borderId="21" xfId="0" applyFont="1" applyFill="1" applyBorder="1" applyAlignment="1" applyProtection="1">
      <alignment horizontal="center" vertical="center" wrapText="1"/>
    </xf>
    <xf numFmtId="0" fontId="8" fillId="3" borderId="18" xfId="0" applyFont="1" applyFill="1" applyBorder="1" applyAlignment="1" applyProtection="1">
      <alignment horizontal="center" vertical="center"/>
    </xf>
    <xf numFmtId="0" fontId="8" fillId="3" borderId="27" xfId="0" applyFont="1" applyFill="1" applyBorder="1" applyAlignment="1" applyProtection="1">
      <alignment horizontal="center" vertical="center"/>
    </xf>
    <xf numFmtId="0" fontId="7" fillId="3" borderId="23" xfId="0" applyFont="1" applyFill="1" applyBorder="1" applyAlignment="1" applyProtection="1">
      <alignment horizontal="center" vertical="center" wrapText="1"/>
    </xf>
    <xf numFmtId="0" fontId="7" fillId="3" borderId="11" xfId="0" applyFont="1" applyFill="1" applyBorder="1" applyAlignment="1" applyProtection="1">
      <alignment horizontal="center" vertical="center" wrapText="1"/>
    </xf>
    <xf numFmtId="0" fontId="24" fillId="0" borderId="36" xfId="0" applyFont="1" applyFill="1" applyBorder="1" applyAlignment="1" applyProtection="1">
      <alignment horizontal="center" vertical="center"/>
    </xf>
    <xf numFmtId="0" fontId="24" fillId="0" borderId="25" xfId="0" applyFont="1" applyFill="1" applyBorder="1" applyAlignment="1" applyProtection="1">
      <alignment horizontal="center" vertical="center"/>
    </xf>
    <xf numFmtId="0" fontId="24" fillId="0" borderId="26" xfId="0" applyFont="1" applyFill="1" applyBorder="1" applyAlignment="1" applyProtection="1">
      <alignment horizontal="center" vertical="center"/>
    </xf>
    <xf numFmtId="0" fontId="0" fillId="0" borderId="16" xfId="0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0" fillId="0" borderId="2" xfId="0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26" fillId="0" borderId="0" xfId="0" applyFont="1" applyFill="1" applyBorder="1" applyAlignment="1" applyProtection="1">
      <alignment horizontal="center" vertical="center"/>
    </xf>
    <xf numFmtId="0" fontId="26" fillId="0" borderId="5" xfId="0" applyFont="1" applyFill="1" applyBorder="1" applyAlignment="1" applyProtection="1">
      <alignment horizontal="center" vertical="center"/>
    </xf>
    <xf numFmtId="0" fontId="27" fillId="0" borderId="0" xfId="0" applyFont="1" applyBorder="1" applyAlignment="1"/>
    <xf numFmtId="0" fontId="27" fillId="0" borderId="5" xfId="0" applyFont="1" applyBorder="1" applyAlignment="1"/>
    <xf numFmtId="0" fontId="0" fillId="0" borderId="0" xfId="0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</xf>
    <xf numFmtId="0" fontId="8" fillId="3" borderId="10" xfId="0" applyFont="1" applyFill="1" applyBorder="1" applyAlignment="1" applyProtection="1">
      <alignment horizontal="center" vertical="center"/>
    </xf>
    <xf numFmtId="0" fontId="0" fillId="3" borderId="10" xfId="0" applyFill="1" applyBorder="1" applyAlignment="1" applyProtection="1">
      <alignment horizontal="center" vertical="center"/>
    </xf>
    <xf numFmtId="0" fontId="8" fillId="3" borderId="23" xfId="0" applyFont="1" applyFill="1" applyBorder="1" applyAlignment="1" applyProtection="1">
      <alignment horizontal="center" vertical="center" wrapText="1"/>
    </xf>
    <xf numFmtId="0" fontId="8" fillId="3" borderId="26" xfId="0" applyFont="1" applyFill="1" applyBorder="1" applyAlignment="1" applyProtection="1">
      <alignment horizontal="center" vertical="center" wrapText="1"/>
    </xf>
    <xf numFmtId="0" fontId="8" fillId="3" borderId="5" xfId="0" applyFont="1" applyFill="1" applyBorder="1" applyAlignment="1" applyProtection="1">
      <alignment horizontal="center" vertical="center" wrapText="1"/>
    </xf>
    <xf numFmtId="0" fontId="8" fillId="3" borderId="32" xfId="0" applyFont="1" applyFill="1" applyBorder="1" applyAlignment="1" applyProtection="1">
      <alignment horizontal="center" vertical="center" wrapText="1"/>
    </xf>
    <xf numFmtId="0" fontId="8" fillId="3" borderId="23" xfId="0" applyFont="1" applyFill="1" applyBorder="1" applyAlignment="1" applyProtection="1">
      <alignment horizontal="center" vertical="center"/>
    </xf>
    <xf numFmtId="0" fontId="0" fillId="3" borderId="23" xfId="0" applyFill="1" applyBorder="1" applyAlignment="1" applyProtection="1">
      <alignment horizontal="center" vertical="center"/>
    </xf>
    <xf numFmtId="0" fontId="7" fillId="3" borderId="23" xfId="0" applyFont="1" applyFill="1" applyBorder="1" applyAlignment="1" applyProtection="1">
      <alignment horizontal="center" vertical="center"/>
    </xf>
    <xf numFmtId="0" fontId="28" fillId="0" borderId="4" xfId="3" applyFont="1" applyFill="1" applyBorder="1" applyAlignment="1" applyProtection="1">
      <alignment horizontal="center" vertical="center"/>
    </xf>
    <xf numFmtId="0" fontId="28" fillId="0" borderId="0" xfId="3" applyFont="1" applyBorder="1" applyAlignment="1">
      <alignment vertical="center"/>
    </xf>
    <xf numFmtId="0" fontId="28" fillId="0" borderId="5" xfId="3" applyFont="1" applyBorder="1" applyAlignment="1">
      <alignment vertical="center"/>
    </xf>
    <xf numFmtId="0" fontId="2" fillId="0" borderId="1" xfId="3" applyFont="1" applyBorder="1" applyAlignment="1" applyProtection="1">
      <alignment horizontal="right" vertical="center"/>
    </xf>
    <xf numFmtId="0" fontId="7" fillId="0" borderId="2" xfId="3" applyBorder="1" applyAlignment="1">
      <alignment vertical="center"/>
    </xf>
    <xf numFmtId="0" fontId="7" fillId="0" borderId="3" xfId="3" applyBorder="1" applyAlignment="1">
      <alignment vertical="center"/>
    </xf>
    <xf numFmtId="0" fontId="26" fillId="0" borderId="4" xfId="3" applyFont="1" applyFill="1" applyBorder="1" applyAlignment="1" applyProtection="1">
      <alignment horizontal="center" vertical="center"/>
    </xf>
    <xf numFmtId="0" fontId="26" fillId="0" borderId="0" xfId="3" applyFont="1" applyBorder="1" applyAlignment="1">
      <alignment vertical="center"/>
    </xf>
    <xf numFmtId="0" fontId="26" fillId="0" borderId="5" xfId="3" applyFont="1" applyBorder="1" applyAlignment="1">
      <alignment vertical="center"/>
    </xf>
    <xf numFmtId="0" fontId="27" fillId="0" borderId="4" xfId="3" applyFont="1" applyFill="1" applyBorder="1" applyAlignment="1" applyProtection="1">
      <alignment horizontal="center" vertical="center"/>
    </xf>
    <xf numFmtId="0" fontId="27" fillId="0" borderId="0" xfId="3" applyFont="1" applyBorder="1" applyAlignment="1">
      <alignment vertical="center"/>
    </xf>
    <xf numFmtId="0" fontId="27" fillId="0" borderId="5" xfId="3" applyFont="1" applyBorder="1" applyAlignment="1">
      <alignment vertical="center"/>
    </xf>
    <xf numFmtId="15" fontId="8" fillId="0" borderId="4" xfId="3" applyNumberFormat="1" applyFont="1" applyFill="1" applyBorder="1" applyAlignment="1" applyProtection="1">
      <alignment horizontal="right" vertical="center"/>
    </xf>
    <xf numFmtId="0" fontId="7" fillId="0" borderId="0" xfId="3" applyBorder="1" applyAlignment="1">
      <alignment horizontal="right" vertical="center"/>
    </xf>
    <xf numFmtId="0" fontId="7" fillId="0" borderId="5" xfId="3" applyBorder="1" applyAlignment="1">
      <alignment horizontal="right" vertical="center"/>
    </xf>
    <xf numFmtId="0" fontId="9" fillId="0" borderId="4" xfId="3" applyFont="1" applyFill="1" applyBorder="1" applyAlignment="1" applyProtection="1">
      <alignment horizontal="center" vertical="center"/>
    </xf>
    <xf numFmtId="0" fontId="7" fillId="0" borderId="0" xfId="3" applyBorder="1" applyAlignment="1">
      <alignment vertical="center"/>
    </xf>
    <xf numFmtId="0" fontId="7" fillId="0" borderId="5" xfId="3" applyBorder="1" applyAlignment="1">
      <alignment vertical="center"/>
    </xf>
    <xf numFmtId="0" fontId="11" fillId="0" borderId="4" xfId="3" applyFont="1" applyFill="1" applyBorder="1" applyAlignment="1" applyProtection="1">
      <alignment horizontal="center" vertical="center"/>
    </xf>
    <xf numFmtId="0" fontId="7" fillId="0" borderId="0" xfId="3" applyBorder="1" applyAlignment="1">
      <alignment horizontal="center" vertical="center"/>
    </xf>
    <xf numFmtId="0" fontId="7" fillId="0" borderId="5" xfId="3" applyBorder="1" applyAlignment="1">
      <alignment horizontal="center" vertical="center"/>
    </xf>
    <xf numFmtId="0" fontId="34" fillId="0" borderId="40" xfId="0" applyFont="1" applyFill="1" applyBorder="1" applyAlignment="1" applyProtection="1">
      <alignment horizontal="left" vertical="center"/>
    </xf>
    <xf numFmtId="0" fontId="34" fillId="0" borderId="21" xfId="0" applyFont="1" applyFill="1" applyBorder="1" applyAlignment="1" applyProtection="1">
      <alignment horizontal="left" vertical="center"/>
    </xf>
    <xf numFmtId="0" fontId="0" fillId="0" borderId="21" xfId="0" applyBorder="1" applyAlignment="1" applyProtection="1">
      <alignment vertical="center"/>
    </xf>
    <xf numFmtId="0" fontId="0" fillId="0" borderId="33" xfId="0" applyBorder="1" applyAlignment="1" applyProtection="1">
      <alignment vertical="center"/>
    </xf>
    <xf numFmtId="0" fontId="13" fillId="0" borderId="16" xfId="0" applyFont="1" applyFill="1" applyBorder="1" applyAlignment="1" applyProtection="1">
      <alignment horizontal="left" vertical="center"/>
    </xf>
    <xf numFmtId="0" fontId="34" fillId="5" borderId="40" xfId="0" applyFont="1" applyFill="1" applyBorder="1" applyAlignment="1" applyProtection="1">
      <alignment horizontal="left" vertical="center"/>
    </xf>
    <xf numFmtId="0" fontId="34" fillId="5" borderId="21" xfId="0" applyFont="1" applyFill="1" applyBorder="1" applyAlignment="1" applyProtection="1">
      <alignment horizontal="left" vertical="center"/>
    </xf>
    <xf numFmtId="0" fontId="0" fillId="5" borderId="21" xfId="0" applyFill="1" applyBorder="1" applyAlignment="1" applyProtection="1">
      <alignment vertical="center"/>
    </xf>
    <xf numFmtId="0" fontId="0" fillId="5" borderId="33" xfId="0" applyFill="1" applyBorder="1" applyAlignment="1" applyProtection="1">
      <alignment vertical="center"/>
    </xf>
    <xf numFmtId="0" fontId="0" fillId="0" borderId="21" xfId="0" applyBorder="1" applyAlignment="1" applyProtection="1">
      <alignment horizontal="left" vertical="center"/>
    </xf>
    <xf numFmtId="0" fontId="0" fillId="0" borderId="33" xfId="0" applyBorder="1" applyAlignment="1" applyProtection="1">
      <alignment horizontal="left" vertical="center"/>
    </xf>
    <xf numFmtId="0" fontId="13" fillId="0" borderId="0" xfId="0" applyFont="1" applyFill="1" applyBorder="1" applyAlignment="1" applyProtection="1">
      <alignment horizontal="center" vertical="center"/>
    </xf>
    <xf numFmtId="0" fontId="33" fillId="3" borderId="10" xfId="0" applyFont="1" applyFill="1" applyBorder="1" applyAlignment="1" applyProtection="1">
      <alignment horizontal="left" vertical="center"/>
    </xf>
    <xf numFmtId="0" fontId="23" fillId="3" borderId="10" xfId="0" applyFont="1" applyFill="1" applyBorder="1" applyAlignment="1" applyProtection="1">
      <alignment horizontal="left" vertical="center"/>
    </xf>
    <xf numFmtId="0" fontId="22" fillId="3" borderId="19" xfId="0" applyFont="1" applyFill="1" applyBorder="1" applyAlignment="1" applyProtection="1">
      <alignment horizontal="center" vertical="center" wrapText="1"/>
    </xf>
    <xf numFmtId="0" fontId="22" fillId="3" borderId="35" xfId="0" applyFont="1" applyFill="1" applyBorder="1" applyAlignment="1" applyProtection="1">
      <alignment horizontal="center" vertical="center" wrapText="1"/>
    </xf>
    <xf numFmtId="0" fontId="22" fillId="3" borderId="28" xfId="0" applyFont="1" applyFill="1" applyBorder="1" applyAlignment="1" applyProtection="1">
      <alignment horizontal="center" vertical="center" wrapText="1"/>
    </xf>
    <xf numFmtId="0" fontId="22" fillId="3" borderId="29" xfId="0" applyFont="1" applyFill="1" applyBorder="1" applyAlignment="1" applyProtection="1">
      <alignment horizontal="center" vertical="center"/>
    </xf>
    <xf numFmtId="0" fontId="22" fillId="3" borderId="39" xfId="0" applyFont="1" applyFill="1" applyBorder="1" applyAlignment="1" applyProtection="1">
      <alignment horizontal="center" vertical="center"/>
    </xf>
    <xf numFmtId="0" fontId="22" fillId="3" borderId="37" xfId="0" applyFont="1" applyFill="1" applyBorder="1" applyAlignment="1" applyProtection="1">
      <alignment horizontal="center" vertical="center"/>
    </xf>
    <xf numFmtId="0" fontId="22" fillId="3" borderId="20" xfId="0" applyFont="1" applyFill="1" applyBorder="1" applyAlignment="1" applyProtection="1">
      <alignment horizontal="center" vertical="center"/>
    </xf>
    <xf numFmtId="0" fontId="22" fillId="3" borderId="21" xfId="0" applyFont="1" applyFill="1" applyBorder="1" applyAlignment="1" applyProtection="1">
      <alignment horizontal="center" vertical="center"/>
    </xf>
    <xf numFmtId="0" fontId="22" fillId="3" borderId="22" xfId="0" applyFont="1" applyFill="1" applyBorder="1" applyAlignment="1" applyProtection="1">
      <alignment horizontal="center" vertical="center"/>
    </xf>
    <xf numFmtId="0" fontId="22" fillId="3" borderId="38" xfId="0" applyFont="1" applyFill="1" applyBorder="1" applyAlignment="1" applyProtection="1">
      <alignment horizontal="center" vertical="center"/>
    </xf>
    <xf numFmtId="0" fontId="22" fillId="3" borderId="31" xfId="0" applyFont="1" applyFill="1" applyBorder="1" applyAlignment="1" applyProtection="1">
      <alignment horizontal="center" vertical="center"/>
    </xf>
    <xf numFmtId="0" fontId="22" fillId="3" borderId="32" xfId="0" applyFont="1" applyFill="1" applyBorder="1" applyAlignment="1" applyProtection="1">
      <alignment horizontal="center" vertical="center"/>
    </xf>
    <xf numFmtId="0" fontId="27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left" vertical="center"/>
    </xf>
    <xf numFmtId="0" fontId="9" fillId="0" borderId="0" xfId="0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center" vertical="center"/>
    </xf>
    <xf numFmtId="0" fontId="8" fillId="0" borderId="15" xfId="3" applyFont="1" applyFill="1" applyBorder="1" applyAlignment="1" applyProtection="1">
      <alignment horizontal="center" vertical="center"/>
    </xf>
    <xf numFmtId="0" fontId="7" fillId="0" borderId="16" xfId="3" applyBorder="1" applyAlignment="1" applyProtection="1">
      <alignment horizontal="center" vertical="center"/>
    </xf>
    <xf numFmtId="0" fontId="7" fillId="0" borderId="17" xfId="3" applyBorder="1" applyAlignment="1" applyProtection="1">
      <alignment horizontal="center" vertical="center"/>
    </xf>
    <xf numFmtId="0" fontId="13" fillId="0" borderId="4" xfId="3" applyFont="1" applyFill="1" applyBorder="1" applyAlignment="1" applyProtection="1">
      <alignment horizontal="center" vertical="center"/>
    </xf>
    <xf numFmtId="0" fontId="7" fillId="0" borderId="0" xfId="3" applyBorder="1" applyAlignment="1" applyProtection="1">
      <alignment vertical="center"/>
    </xf>
    <xf numFmtId="0" fontId="7" fillId="0" borderId="5" xfId="3" applyBorder="1" applyAlignment="1" applyProtection="1">
      <alignment vertical="center"/>
    </xf>
    <xf numFmtId="0" fontId="8" fillId="3" borderId="18" xfId="3" applyFont="1" applyFill="1" applyBorder="1" applyAlignment="1" applyProtection="1">
      <alignment horizontal="center" vertical="center"/>
    </xf>
    <xf numFmtId="0" fontId="8" fillId="3" borderId="27" xfId="3" applyFont="1" applyFill="1" applyBorder="1" applyAlignment="1" applyProtection="1">
      <alignment horizontal="center" vertical="center"/>
    </xf>
    <xf numFmtId="0" fontId="8" fillId="3" borderId="19" xfId="3" applyFont="1" applyFill="1" applyBorder="1" applyAlignment="1" applyProtection="1">
      <alignment horizontal="center" vertical="center" wrapText="1"/>
    </xf>
    <xf numFmtId="0" fontId="8" fillId="3" borderId="28" xfId="3" applyFont="1" applyFill="1" applyBorder="1" applyAlignment="1" applyProtection="1">
      <alignment horizontal="center" vertical="center" wrapText="1"/>
    </xf>
    <xf numFmtId="0" fontId="7" fillId="3" borderId="23" xfId="3" applyFont="1" applyFill="1" applyBorder="1" applyAlignment="1" applyProtection="1">
      <alignment horizontal="center" vertical="center"/>
    </xf>
    <xf numFmtId="0" fontId="7" fillId="3" borderId="11" xfId="3" applyFont="1" applyFill="1" applyBorder="1" applyAlignment="1" applyProtection="1">
      <alignment horizontal="center" vertical="center"/>
    </xf>
    <xf numFmtId="0" fontId="24" fillId="0" borderId="36" xfId="3" applyFont="1" applyFill="1" applyBorder="1" applyAlignment="1" applyProtection="1">
      <alignment horizontal="center" vertical="center"/>
    </xf>
    <xf numFmtId="0" fontId="24" fillId="0" borderId="25" xfId="3" applyFont="1" applyFill="1" applyBorder="1" applyAlignment="1" applyProtection="1">
      <alignment horizontal="center" vertical="center"/>
    </xf>
    <xf numFmtId="0" fontId="24" fillId="0" borderId="26" xfId="3" applyFont="1" applyFill="1" applyBorder="1" applyAlignment="1" applyProtection="1">
      <alignment horizontal="center" vertical="center"/>
    </xf>
    <xf numFmtId="0" fontId="7" fillId="0" borderId="2" xfId="3" applyBorder="1" applyAlignment="1" applyProtection="1">
      <alignment vertical="center"/>
    </xf>
    <xf numFmtId="0" fontId="7" fillId="0" borderId="3" xfId="3" applyBorder="1" applyAlignment="1" applyProtection="1">
      <alignment vertical="center"/>
    </xf>
    <xf numFmtId="0" fontId="26" fillId="0" borderId="0" xfId="3" applyFont="1" applyFill="1" applyBorder="1" applyAlignment="1" applyProtection="1">
      <alignment horizontal="center" vertical="center"/>
    </xf>
    <xf numFmtId="0" fontId="26" fillId="0" borderId="5" xfId="3" applyFont="1" applyFill="1" applyBorder="1" applyAlignment="1" applyProtection="1">
      <alignment horizontal="center" vertical="center"/>
    </xf>
    <xf numFmtId="0" fontId="27" fillId="0" borderId="0" xfId="3" applyFont="1" applyBorder="1" applyAlignment="1"/>
    <xf numFmtId="0" fontId="27" fillId="0" borderId="5" xfId="3" applyFont="1" applyBorder="1" applyAlignment="1"/>
    <xf numFmtId="0" fontId="8" fillId="0" borderId="4" xfId="3" applyFont="1" applyFill="1" applyBorder="1" applyAlignment="1" applyProtection="1">
      <alignment horizontal="left" vertical="center"/>
    </xf>
    <xf numFmtId="0" fontId="7" fillId="0" borderId="0" xfId="3" applyBorder="1" applyAlignment="1" applyProtection="1">
      <alignment horizontal="center" vertical="center"/>
    </xf>
    <xf numFmtId="0" fontId="7" fillId="0" borderId="5" xfId="3" applyBorder="1" applyAlignment="1" applyProtection="1">
      <alignment horizontal="center" vertical="center"/>
    </xf>
    <xf numFmtId="0" fontId="28" fillId="0" borderId="4" xfId="0" applyFont="1" applyFill="1" applyBorder="1" applyAlignment="1" applyProtection="1">
      <alignment horizontal="center" vertical="center"/>
    </xf>
    <xf numFmtId="0" fontId="28" fillId="0" borderId="0" xfId="0" applyFont="1" applyBorder="1" applyAlignment="1">
      <alignment vertical="center"/>
    </xf>
    <xf numFmtId="0" fontId="28" fillId="0" borderId="5" xfId="0" applyFont="1" applyBorder="1" applyAlignment="1">
      <alignment vertical="center"/>
    </xf>
    <xf numFmtId="0" fontId="24" fillId="0" borderId="4" xfId="0" applyFont="1" applyBorder="1" applyAlignment="1" applyProtection="1">
      <alignment horizontal="center"/>
    </xf>
    <xf numFmtId="0" fontId="24" fillId="0" borderId="0" xfId="0" applyFont="1" applyBorder="1" applyAlignment="1" applyProtection="1">
      <alignment horizontal="center"/>
    </xf>
    <xf numFmtId="0" fontId="24" fillId="0" borderId="5" xfId="0" applyFont="1" applyBorder="1" applyAlignment="1" applyProtection="1">
      <alignment horizontal="center"/>
    </xf>
    <xf numFmtId="15" fontId="25" fillId="0" borderId="0" xfId="0" applyNumberFormat="1" applyFont="1" applyBorder="1" applyAlignment="1">
      <alignment horizontal="left"/>
    </xf>
    <xf numFmtId="0" fontId="0" fillId="0" borderId="0" xfId="0" applyAlignment="1"/>
    <xf numFmtId="0" fontId="0" fillId="0" borderId="15" xfId="0" applyBorder="1" applyAlignment="1"/>
    <xf numFmtId="0" fontId="0" fillId="0" borderId="16" xfId="0" applyBorder="1" applyAlignment="1"/>
    <xf numFmtId="0" fontId="0" fillId="0" borderId="17" xfId="0" applyBorder="1" applyAlignment="1"/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26" fillId="0" borderId="0" xfId="0" applyFont="1" applyAlignment="1">
      <alignment vertical="center"/>
    </xf>
    <xf numFmtId="0" fontId="26" fillId="0" borderId="5" xfId="0" applyFont="1" applyBorder="1" applyAlignment="1">
      <alignment vertical="center"/>
    </xf>
    <xf numFmtId="0" fontId="27" fillId="0" borderId="0" xfId="0" applyFont="1" applyAlignment="1">
      <alignment vertical="center"/>
    </xf>
    <xf numFmtId="0" fontId="27" fillId="0" borderId="5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0" xfId="0" applyAlignment="1">
      <alignment horizontal="center"/>
    </xf>
    <xf numFmtId="0" fontId="0" fillId="0" borderId="42" xfId="0" applyBorder="1" applyAlignment="1">
      <alignment horizontal="center" vertical="center"/>
    </xf>
    <xf numFmtId="0" fontId="13" fillId="0" borderId="5" xfId="0" applyFont="1" applyFill="1" applyBorder="1" applyAlignment="1" applyProtection="1">
      <alignment horizontal="center" vertical="center"/>
    </xf>
    <xf numFmtId="0" fontId="8" fillId="3" borderId="10" xfId="0" applyFont="1" applyFill="1" applyBorder="1" applyAlignment="1" applyProtection="1">
      <alignment horizontal="center" vertical="center" wrapText="1"/>
    </xf>
    <xf numFmtId="0" fontId="0" fillId="3" borderId="10" xfId="0" applyFill="1" applyBorder="1" applyAlignment="1" applyProtection="1">
      <alignment horizontal="center" vertical="center" wrapText="1"/>
    </xf>
    <xf numFmtId="0" fontId="8" fillId="3" borderId="24" xfId="0" applyFont="1" applyFill="1" applyBorder="1" applyAlignment="1" applyProtection="1">
      <alignment horizontal="center" vertical="center" wrapText="1"/>
    </xf>
    <xf numFmtId="0" fontId="8" fillId="3" borderId="29" xfId="0" applyFont="1" applyFill="1" applyBorder="1" applyAlignment="1" applyProtection="1">
      <alignment horizontal="center" vertical="center" wrapText="1"/>
    </xf>
    <xf numFmtId="0" fontId="8" fillId="3" borderId="38" xfId="0" applyFont="1" applyFill="1" applyBorder="1" applyAlignment="1" applyProtection="1">
      <alignment horizontal="center" vertical="center" wrapText="1"/>
    </xf>
    <xf numFmtId="0" fontId="8" fillId="3" borderId="37" xfId="0" applyFont="1" applyFill="1" applyBorder="1" applyAlignment="1" applyProtection="1">
      <alignment horizontal="center" vertical="center" wrapText="1"/>
    </xf>
    <xf numFmtId="0" fontId="8" fillId="3" borderId="26" xfId="0" applyFont="1" applyFill="1" applyBorder="1" applyAlignment="1" applyProtection="1">
      <alignment horizontal="center" vertical="center"/>
    </xf>
    <xf numFmtId="0" fontId="0" fillId="3" borderId="32" xfId="0" applyFill="1" applyBorder="1" applyAlignment="1" applyProtection="1">
      <alignment horizontal="center" vertical="center"/>
    </xf>
    <xf numFmtId="0" fontId="7" fillId="0" borderId="20" xfId="0" applyFont="1" applyFill="1" applyBorder="1" applyAlignment="1" applyProtection="1">
      <alignment horizontal="center" vertical="center" wrapText="1"/>
    </xf>
    <xf numFmtId="0" fontId="7" fillId="0" borderId="22" xfId="0" applyFont="1" applyFill="1" applyBorder="1" applyAlignment="1" applyProtection="1">
      <alignment horizontal="center" vertical="center" wrapText="1"/>
    </xf>
    <xf numFmtId="0" fontId="38" fillId="0" borderId="36" xfId="0" applyFont="1" applyFill="1" applyBorder="1" applyAlignment="1" applyProtection="1">
      <alignment horizontal="center" vertical="center"/>
    </xf>
    <xf numFmtId="0" fontId="38" fillId="0" borderId="25" xfId="0" applyFont="1" applyFill="1" applyBorder="1" applyAlignment="1" applyProtection="1">
      <alignment horizontal="center" vertical="center"/>
    </xf>
    <xf numFmtId="0" fontId="38" fillId="0" borderId="26" xfId="0" applyFont="1" applyFill="1" applyBorder="1" applyAlignment="1" applyProtection="1">
      <alignment horizontal="center" vertical="center"/>
    </xf>
    <xf numFmtId="0" fontId="39" fillId="0" borderId="4" xfId="0" applyFont="1" applyBorder="1" applyAlignment="1" applyProtection="1">
      <alignment horizontal="center" vertical="center"/>
    </xf>
    <xf numFmtId="0" fontId="39" fillId="0" borderId="0" xfId="0" applyFont="1" applyBorder="1" applyAlignment="1" applyProtection="1">
      <alignment horizontal="center" vertical="center"/>
    </xf>
    <xf numFmtId="0" fontId="39" fillId="0" borderId="5" xfId="0" applyFont="1" applyBorder="1" applyAlignment="1" applyProtection="1">
      <alignment horizontal="center" vertical="center"/>
    </xf>
    <xf numFmtId="0" fontId="11" fillId="0" borderId="4" xfId="0" applyFont="1" applyFill="1" applyBorder="1" applyAlignment="1" applyProtection="1">
      <alignment horizontal="center" vertical="center" wrapText="1"/>
    </xf>
    <xf numFmtId="0" fontId="12" fillId="0" borderId="0" xfId="0" applyFont="1" applyBorder="1" applyAlignment="1" applyProtection="1">
      <alignment horizontal="center" vertical="center" wrapText="1"/>
    </xf>
    <xf numFmtId="0" fontId="12" fillId="0" borderId="5" xfId="0" applyFont="1" applyBorder="1" applyAlignment="1" applyProtection="1">
      <alignment horizontal="center" vertical="center" wrapText="1"/>
    </xf>
    <xf numFmtId="0" fontId="0" fillId="0" borderId="16" xfId="0" applyBorder="1" applyAlignment="1" applyProtection="1">
      <alignment vertical="center"/>
    </xf>
    <xf numFmtId="0" fontId="0" fillId="0" borderId="17" xfId="0" applyBorder="1" applyAlignment="1" applyProtection="1">
      <alignment vertical="center"/>
    </xf>
    <xf numFmtId="0" fontId="0" fillId="3" borderId="27" xfId="0" applyFill="1" applyBorder="1" applyAlignment="1" applyProtection="1">
      <alignment horizontal="center" vertical="center"/>
    </xf>
    <xf numFmtId="0" fontId="7" fillId="3" borderId="19" xfId="0" applyFont="1" applyFill="1" applyBorder="1" applyAlignment="1" applyProtection="1">
      <alignment horizontal="center" vertical="center"/>
    </xf>
    <xf numFmtId="0" fontId="7" fillId="3" borderId="28" xfId="0" applyFont="1" applyFill="1" applyBorder="1" applyAlignment="1" applyProtection="1">
      <alignment horizontal="center" vertical="center"/>
    </xf>
    <xf numFmtId="0" fontId="7" fillId="3" borderId="19" xfId="0" applyFont="1" applyFill="1" applyBorder="1" applyAlignment="1" applyProtection="1">
      <alignment horizontal="center" vertical="center" wrapText="1"/>
    </xf>
    <xf numFmtId="0" fontId="7" fillId="3" borderId="28" xfId="0" applyFont="1" applyFill="1" applyBorder="1" applyAlignment="1" applyProtection="1">
      <alignment horizontal="center" vertical="center" wrapText="1"/>
    </xf>
    <xf numFmtId="0" fontId="27" fillId="0" borderId="5" xfId="0" applyFont="1" applyFill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vertical="center"/>
    </xf>
    <xf numFmtId="0" fontId="12" fillId="0" borderId="5" xfId="0" applyFont="1" applyBorder="1" applyAlignment="1" applyProtection="1">
      <alignment vertical="center"/>
    </xf>
    <xf numFmtId="0" fontId="39" fillId="0" borderId="4" xfId="3" applyFont="1" applyBorder="1" applyAlignment="1" applyProtection="1">
      <alignment horizontal="center" vertical="center"/>
    </xf>
    <xf numFmtId="0" fontId="39" fillId="0" borderId="0" xfId="3" applyFont="1" applyBorder="1" applyAlignment="1" applyProtection="1">
      <alignment horizontal="center" vertical="center"/>
    </xf>
    <xf numFmtId="0" fontId="39" fillId="0" borderId="5" xfId="3" applyFont="1" applyBorder="1" applyAlignment="1" applyProtection="1">
      <alignment horizontal="center" vertical="center"/>
    </xf>
    <xf numFmtId="0" fontId="7" fillId="0" borderId="15" xfId="3" applyBorder="1" applyAlignment="1"/>
    <xf numFmtId="0" fontId="7" fillId="0" borderId="16" xfId="3" applyBorder="1" applyAlignment="1"/>
    <xf numFmtId="0" fontId="7" fillId="0" borderId="17" xfId="3" applyBorder="1" applyAlignment="1"/>
    <xf numFmtId="0" fontId="3" fillId="0" borderId="2" xfId="3" applyFont="1" applyBorder="1" applyAlignment="1" applyProtection="1">
      <alignment vertical="center"/>
    </xf>
    <xf numFmtId="0" fontId="3" fillId="0" borderId="3" xfId="3" applyFont="1" applyBorder="1" applyAlignment="1" applyProtection="1">
      <alignment vertical="center"/>
    </xf>
    <xf numFmtId="0" fontId="10" fillId="0" borderId="0" xfId="3" applyFont="1" applyBorder="1" applyAlignment="1" applyProtection="1">
      <alignment vertical="center"/>
    </xf>
    <xf numFmtId="0" fontId="10" fillId="0" borderId="5" xfId="3" applyFont="1" applyBorder="1" applyAlignment="1" applyProtection="1">
      <alignment vertical="center"/>
    </xf>
    <xf numFmtId="0" fontId="12" fillId="0" borderId="0" xfId="3" applyFont="1" applyBorder="1" applyAlignment="1" applyProtection="1">
      <alignment horizontal="center" vertical="center"/>
    </xf>
    <xf numFmtId="0" fontId="12" fillId="0" borderId="5" xfId="3" applyFont="1" applyBorder="1" applyAlignment="1" applyProtection="1">
      <alignment horizontal="center" vertical="center"/>
    </xf>
    <xf numFmtId="0" fontId="13" fillId="0" borderId="30" xfId="3" applyFont="1" applyFill="1" applyBorder="1" applyAlignment="1" applyProtection="1">
      <alignment horizontal="center" vertical="center"/>
    </xf>
    <xf numFmtId="0" fontId="7" fillId="0" borderId="31" xfId="3" applyBorder="1" applyAlignment="1" applyProtection="1">
      <alignment vertical="center"/>
    </xf>
    <xf numFmtId="0" fontId="7" fillId="0" borderId="32" xfId="3" applyBorder="1" applyAlignment="1" applyProtection="1">
      <alignment vertical="center"/>
    </xf>
    <xf numFmtId="15" fontId="25" fillId="0" borderId="0" xfId="0" applyNumberFormat="1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26" fillId="0" borderId="0" xfId="0" applyFont="1" applyBorder="1" applyAlignment="1">
      <alignment vertical="center"/>
    </xf>
    <xf numFmtId="0" fontId="27" fillId="0" borderId="0" xfId="0" applyFont="1" applyBorder="1" applyAlignment="1">
      <alignment vertical="center"/>
    </xf>
  </cellXfs>
  <cellStyles count="4">
    <cellStyle name="Hyperlink" xfId="2" builtinId="8"/>
    <cellStyle name="Normal" xfId="0" builtinId="0"/>
    <cellStyle name="Normal 2" xfId="3"/>
    <cellStyle name="Percent" xfId="1" builtinId="5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0.0"/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relativeIndent="0" justifyLastLine="0" shrinkToFit="0" mergeCell="0" readingOrder="0"/>
      <border diagonalUp="0" diagonalDown="0">
        <left/>
        <right style="medium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relativeIndent="0" justifyLastLine="0" shrinkToFit="0" mergeCell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relativeIndent="0" justifyLastLine="0" shrinkToFit="0" mergeCell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relativeIndent="0" justifyLastLine="0" shrinkToFit="0" mergeCell="0" readingOrder="0"/>
      <protection locked="1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3" tint="0.59999389629810485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1.xml"/><Relationship Id="rId30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Index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Index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Index!A1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Index!A1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Index!A1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Index!A1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Index!A1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Index!A1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Index!A1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Index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Index!A1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Index!A1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Index!A1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Index!A1"/></Relationships>
</file>

<file path=xl/drawings/_rels/drawing2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Index!A1"/></Relationships>
</file>

<file path=xl/drawings/_rels/drawing2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Index!A1"/></Relationships>
</file>

<file path=xl/drawings/_rels/drawing2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Index!A1"/></Relationships>
</file>

<file path=xl/drawings/_rels/drawing2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Index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Index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Index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Index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Index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Index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Index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Index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</xdr:row>
      <xdr:rowOff>47625</xdr:rowOff>
    </xdr:from>
    <xdr:to>
      <xdr:col>2</xdr:col>
      <xdr:colOff>0</xdr:colOff>
      <xdr:row>17</xdr:row>
      <xdr:rowOff>0</xdr:rowOff>
    </xdr:to>
    <xdr:grpSp>
      <xdr:nvGrpSpPr>
        <xdr:cNvPr id="2" name="Group 1"/>
        <xdr:cNvGrpSpPr/>
      </xdr:nvGrpSpPr>
      <xdr:grpSpPr>
        <a:xfrm>
          <a:off x="1181100" y="1533525"/>
          <a:ext cx="1181100" cy="3057525"/>
          <a:chOff x="276225" y="1514475"/>
          <a:chExt cx="1143000" cy="3019425"/>
        </a:xfrm>
      </xdr:grpSpPr>
      <xdr:sp macro="" textlink="">
        <xdr:nvSpPr>
          <xdr:cNvPr id="3" name="Flowchart: Magnetic Disk 2"/>
          <xdr:cNvSpPr/>
        </xdr:nvSpPr>
        <xdr:spPr>
          <a:xfrm>
            <a:off x="276225" y="1514475"/>
            <a:ext cx="1143000" cy="3019425"/>
          </a:xfrm>
          <a:prstGeom prst="flowChartMagneticDisk">
            <a:avLst/>
          </a:prstGeom>
          <a:effectLst>
            <a:innerShdw blurRad="114300">
              <a:prstClr val="black"/>
            </a:innerShdw>
            <a:reflection blurRad="6350" stA="52000" endA="300" endPos="35000" dir="5400000" sy="-100000" algn="bl" rotWithShape="0"/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prst="slope"/>
          </a:sp3d>
        </xdr:spPr>
        <xdr:style>
          <a:lnRef idx="0">
            <a:schemeClr val="accent1"/>
          </a:lnRef>
          <a:fillRef idx="3">
            <a:schemeClr val="accent1"/>
          </a:fillRef>
          <a:effectRef idx="3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endParaRPr lang="en-US" sz="1800" strike="noStrike" normalizeH="0" baseline="0"/>
          </a:p>
        </xdr:txBody>
      </xdr:sp>
      <xdr:sp macro="" textlink="">
        <xdr:nvSpPr>
          <xdr:cNvPr id="4" name="TextBox 3"/>
          <xdr:cNvSpPr txBox="1"/>
        </xdr:nvSpPr>
        <xdr:spPr>
          <a:xfrm rot="16200000">
            <a:off x="-561974" y="2821472"/>
            <a:ext cx="2819400" cy="405432"/>
          </a:xfrm>
          <a:prstGeom prst="rect">
            <a:avLst/>
          </a:prstGeom>
          <a:noFill/>
          <a:ln w="9525" cmpd="sng">
            <a:noFill/>
          </a:ln>
          <a:scene3d>
            <a:camera prst="orthographicFront"/>
            <a:lightRig rig="threePt" dir="t"/>
          </a:scene3d>
          <a:sp3d>
            <a:bevelT/>
          </a:sp3d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>
            <a:noAutofit/>
          </a:bodyPr>
          <a:lstStyle/>
          <a:p>
            <a:pPr algn="ctr"/>
            <a:r>
              <a:rPr lang="en-US" sz="2000" b="1" strike="noStrike" spc="50" baseline="0">
                <a:solidFill>
                  <a:schemeClr val="bg1"/>
                </a:solidFill>
              </a:rPr>
              <a:t>AISSE &amp; AISSCE</a:t>
            </a:r>
          </a:p>
        </xdr:txBody>
      </xdr:sp>
    </xdr:grpSp>
    <xdr:clientData/>
  </xdr:twoCellAnchor>
  <xdr:twoCellAnchor>
    <xdr:from>
      <xdr:col>5</xdr:col>
      <xdr:colOff>85725</xdr:colOff>
      <xdr:row>6</xdr:row>
      <xdr:rowOff>47625</xdr:rowOff>
    </xdr:from>
    <xdr:to>
      <xdr:col>6</xdr:col>
      <xdr:colOff>47625</xdr:colOff>
      <xdr:row>17</xdr:row>
      <xdr:rowOff>0</xdr:rowOff>
    </xdr:to>
    <xdr:grpSp>
      <xdr:nvGrpSpPr>
        <xdr:cNvPr id="5" name="Group 4"/>
        <xdr:cNvGrpSpPr/>
      </xdr:nvGrpSpPr>
      <xdr:grpSpPr>
        <a:xfrm>
          <a:off x="8591550" y="1533525"/>
          <a:ext cx="1143000" cy="3057525"/>
          <a:chOff x="276225" y="1514475"/>
          <a:chExt cx="1143000" cy="3019425"/>
        </a:xfrm>
        <a:effectLst>
          <a:outerShdw blurRad="50800" dist="38100" dir="13500000" algn="br" rotWithShape="0">
            <a:prstClr val="black">
              <a:alpha val="40000"/>
            </a:prstClr>
          </a:outerShdw>
        </a:effectLst>
      </xdr:grpSpPr>
      <xdr:sp macro="" textlink="">
        <xdr:nvSpPr>
          <xdr:cNvPr id="6" name="Flowchart: Magnetic Disk 5"/>
          <xdr:cNvSpPr/>
        </xdr:nvSpPr>
        <xdr:spPr>
          <a:xfrm>
            <a:off x="276225" y="1514475"/>
            <a:ext cx="1143000" cy="3019425"/>
          </a:xfrm>
          <a:prstGeom prst="flowChartMagneticDisk">
            <a:avLst/>
          </a:prstGeom>
          <a:effectLst>
            <a:innerShdw blurRad="114300">
              <a:prstClr val="black"/>
            </a:innerShdw>
            <a:reflection blurRad="6350" stA="52000" endA="300" endPos="35000" dir="5400000" sy="-100000" algn="bl" rotWithShape="0"/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prst="slope"/>
          </a:sp3d>
        </xdr:spPr>
        <xdr:style>
          <a:lnRef idx="0">
            <a:schemeClr val="accent1"/>
          </a:lnRef>
          <a:fillRef idx="3">
            <a:schemeClr val="accent1"/>
          </a:fillRef>
          <a:effectRef idx="3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endParaRPr lang="en-US" sz="1800" strike="noStrike" normalizeH="0" baseline="0"/>
          </a:p>
        </xdr:txBody>
      </xdr:sp>
      <xdr:sp macro="" textlink="">
        <xdr:nvSpPr>
          <xdr:cNvPr id="7" name="TextBox 6"/>
          <xdr:cNvSpPr txBox="1"/>
        </xdr:nvSpPr>
        <xdr:spPr>
          <a:xfrm rot="5400000">
            <a:off x="-561974" y="2821472"/>
            <a:ext cx="2819400" cy="405432"/>
          </a:xfrm>
          <a:prstGeom prst="rect">
            <a:avLst/>
          </a:prstGeom>
          <a:noFill/>
          <a:ln w="9525" cmpd="sng">
            <a:noFill/>
          </a:ln>
          <a:scene3d>
            <a:camera prst="orthographicFront"/>
            <a:lightRig rig="threePt" dir="t"/>
          </a:scene3d>
          <a:sp3d>
            <a:bevelT/>
          </a:sp3d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>
            <a:noAutofit/>
          </a:bodyPr>
          <a:lstStyle/>
          <a:p>
            <a:pPr algn="ctr"/>
            <a:r>
              <a:rPr lang="en-US" sz="2000" b="1" strike="noStrike" spc="50" baseline="0">
                <a:solidFill>
                  <a:schemeClr val="bg1"/>
                </a:solidFill>
              </a:rPr>
              <a:t>2014 - 2015</a:t>
            </a:r>
          </a:p>
        </xdr:txBody>
      </xdr:sp>
    </xdr:grpSp>
    <xdr:clientData/>
  </xdr:twoCellAnchor>
  <xdr:twoCellAnchor editAs="oneCell">
    <xdr:from>
      <xdr:col>0</xdr:col>
      <xdr:colOff>47625</xdr:colOff>
      <xdr:row>0</xdr:row>
      <xdr:rowOff>47625</xdr:rowOff>
    </xdr:from>
    <xdr:to>
      <xdr:col>0</xdr:col>
      <xdr:colOff>816125</xdr:colOff>
      <xdr:row>3</xdr:row>
      <xdr:rowOff>198009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1">
          <a:lum contrast="38000"/>
        </a:blip>
        <a:srcRect/>
        <a:stretch>
          <a:fillRect/>
        </a:stretch>
      </xdr:blipFill>
      <xdr:spPr bwMode="auto">
        <a:xfrm>
          <a:off x="47625" y="47625"/>
          <a:ext cx="1340000" cy="893334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38</xdr:col>
      <xdr:colOff>0</xdr:colOff>
      <xdr:row>0</xdr:row>
      <xdr:rowOff>57150</xdr:rowOff>
    </xdr:from>
    <xdr:to>
      <xdr:col>40</xdr:col>
      <xdr:colOff>76201</xdr:colOff>
      <xdr:row>2</xdr:row>
      <xdr:rowOff>28574</xdr:rowOff>
    </xdr:to>
    <xdr:sp macro="" textlink="">
      <xdr:nvSpPr>
        <xdr:cNvPr id="2" name="Bevel 1">
          <a:hlinkClick xmlns:r="http://schemas.openxmlformats.org/officeDocument/2006/relationships" r:id="rId1"/>
        </xdr:cNvPr>
        <xdr:cNvSpPr/>
      </xdr:nvSpPr>
      <xdr:spPr>
        <a:xfrm>
          <a:off x="14744700" y="57150"/>
          <a:ext cx="971551" cy="466724"/>
        </a:xfrm>
        <a:prstGeom prst="bevel">
          <a:avLst>
            <a:gd name="adj" fmla="val 26080"/>
          </a:avLst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>
              <a:solidFill>
                <a:schemeClr val="accent2"/>
              </a:solidFill>
            </a:rPr>
            <a:t>Go Home</a:t>
          </a:r>
          <a:endParaRPr lang="en-US" sz="1100" b="1" baseline="0">
            <a:solidFill>
              <a:schemeClr val="accent2"/>
            </a:solidFill>
          </a:endParaRPr>
        </a:p>
        <a:p>
          <a:pPr algn="ctr"/>
          <a:endParaRPr lang="en-US" sz="1100" b="1"/>
        </a:p>
      </xdr:txBody>
    </xdr:sp>
    <xdr:clientData/>
  </xdr:twoCellAnchor>
  <xdr:twoCellAnchor editAs="oneCell">
    <xdr:from>
      <xdr:col>0</xdr:col>
      <xdr:colOff>0</xdr:colOff>
      <xdr:row>1</xdr:row>
      <xdr:rowOff>0</xdr:rowOff>
    </xdr:from>
    <xdr:to>
      <xdr:col>1</xdr:col>
      <xdr:colOff>955936</xdr:colOff>
      <xdr:row>2</xdr:row>
      <xdr:rowOff>148341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lum contrast="38000"/>
        </a:blip>
        <a:srcRect/>
        <a:stretch>
          <a:fillRect/>
        </a:stretch>
      </xdr:blipFill>
      <xdr:spPr bwMode="auto">
        <a:xfrm>
          <a:off x="0" y="247650"/>
          <a:ext cx="708286" cy="472191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704850</xdr:colOff>
      <xdr:row>0</xdr:row>
      <xdr:rowOff>57150</xdr:rowOff>
    </xdr:from>
    <xdr:to>
      <xdr:col>14</xdr:col>
      <xdr:colOff>247651</xdr:colOff>
      <xdr:row>2</xdr:row>
      <xdr:rowOff>28574</xdr:rowOff>
    </xdr:to>
    <xdr:sp macro="" textlink="">
      <xdr:nvSpPr>
        <xdr:cNvPr id="2" name="Bevel 1">
          <a:hlinkClick xmlns:r="http://schemas.openxmlformats.org/officeDocument/2006/relationships" r:id="rId1"/>
        </xdr:cNvPr>
        <xdr:cNvSpPr/>
      </xdr:nvSpPr>
      <xdr:spPr>
        <a:xfrm>
          <a:off x="9867900" y="57150"/>
          <a:ext cx="971551" cy="466724"/>
        </a:xfrm>
        <a:prstGeom prst="bevel">
          <a:avLst>
            <a:gd name="adj" fmla="val 26080"/>
          </a:avLst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>
              <a:solidFill>
                <a:schemeClr val="accent2"/>
              </a:solidFill>
            </a:rPr>
            <a:t>Go Home</a:t>
          </a:r>
          <a:endParaRPr lang="en-US" sz="1100" b="1" baseline="0">
            <a:solidFill>
              <a:schemeClr val="accent2"/>
            </a:solidFill>
          </a:endParaRPr>
        </a:p>
        <a:p>
          <a:pPr algn="ctr"/>
          <a:endParaRPr lang="en-US" sz="1100" b="1"/>
        </a:p>
      </xdr:txBody>
    </xdr:sp>
    <xdr:clientData/>
  </xdr:twoCellAnchor>
  <xdr:twoCellAnchor editAs="oneCell">
    <xdr:from>
      <xdr:col>0</xdr:col>
      <xdr:colOff>47625</xdr:colOff>
      <xdr:row>1</xdr:row>
      <xdr:rowOff>0</xdr:rowOff>
    </xdr:from>
    <xdr:to>
      <xdr:col>1</xdr:col>
      <xdr:colOff>546361</xdr:colOff>
      <xdr:row>2</xdr:row>
      <xdr:rowOff>176916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lum contrast="38000"/>
        </a:blip>
        <a:srcRect/>
        <a:stretch>
          <a:fillRect/>
        </a:stretch>
      </xdr:blipFill>
      <xdr:spPr bwMode="auto">
        <a:xfrm>
          <a:off x="47625" y="247650"/>
          <a:ext cx="708286" cy="472191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704850</xdr:colOff>
      <xdr:row>0</xdr:row>
      <xdr:rowOff>57150</xdr:rowOff>
    </xdr:from>
    <xdr:to>
      <xdr:col>14</xdr:col>
      <xdr:colOff>247651</xdr:colOff>
      <xdr:row>2</xdr:row>
      <xdr:rowOff>28574</xdr:rowOff>
    </xdr:to>
    <xdr:sp macro="" textlink="">
      <xdr:nvSpPr>
        <xdr:cNvPr id="2" name="Bevel 1">
          <a:hlinkClick xmlns:r="http://schemas.openxmlformats.org/officeDocument/2006/relationships" r:id="rId1"/>
        </xdr:cNvPr>
        <xdr:cNvSpPr/>
      </xdr:nvSpPr>
      <xdr:spPr>
        <a:xfrm>
          <a:off x="9867900" y="57150"/>
          <a:ext cx="971551" cy="466724"/>
        </a:xfrm>
        <a:prstGeom prst="bevel">
          <a:avLst>
            <a:gd name="adj" fmla="val 26080"/>
          </a:avLst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>
              <a:solidFill>
                <a:schemeClr val="accent2"/>
              </a:solidFill>
            </a:rPr>
            <a:t>Go Home</a:t>
          </a:r>
          <a:endParaRPr lang="en-US" sz="1100" b="1" baseline="0">
            <a:solidFill>
              <a:schemeClr val="accent2"/>
            </a:solidFill>
          </a:endParaRPr>
        </a:p>
        <a:p>
          <a:pPr algn="ctr"/>
          <a:endParaRPr lang="en-US" sz="1100" b="1"/>
        </a:p>
      </xdr:txBody>
    </xdr:sp>
    <xdr:clientData/>
  </xdr:twoCellAnchor>
  <xdr:twoCellAnchor editAs="oneCell">
    <xdr:from>
      <xdr:col>0</xdr:col>
      <xdr:colOff>47625</xdr:colOff>
      <xdr:row>1</xdr:row>
      <xdr:rowOff>0</xdr:rowOff>
    </xdr:from>
    <xdr:to>
      <xdr:col>1</xdr:col>
      <xdr:colOff>546361</xdr:colOff>
      <xdr:row>2</xdr:row>
      <xdr:rowOff>176916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lum contrast="38000"/>
        </a:blip>
        <a:srcRect/>
        <a:stretch>
          <a:fillRect/>
        </a:stretch>
      </xdr:blipFill>
      <xdr:spPr bwMode="auto">
        <a:xfrm>
          <a:off x="47625" y="247650"/>
          <a:ext cx="708286" cy="472191"/>
        </a:xfrm>
        <a:prstGeom prst="rect">
          <a:avLst/>
        </a:prstGeom>
        <a:noFill/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704850</xdr:colOff>
      <xdr:row>0</xdr:row>
      <xdr:rowOff>57150</xdr:rowOff>
    </xdr:from>
    <xdr:to>
      <xdr:col>14</xdr:col>
      <xdr:colOff>247651</xdr:colOff>
      <xdr:row>2</xdr:row>
      <xdr:rowOff>28574</xdr:rowOff>
    </xdr:to>
    <xdr:sp macro="" textlink="">
      <xdr:nvSpPr>
        <xdr:cNvPr id="2" name="Bevel 1">
          <a:hlinkClick xmlns:r="http://schemas.openxmlformats.org/officeDocument/2006/relationships" r:id="rId1"/>
        </xdr:cNvPr>
        <xdr:cNvSpPr/>
      </xdr:nvSpPr>
      <xdr:spPr>
        <a:xfrm>
          <a:off x="9867900" y="57150"/>
          <a:ext cx="971551" cy="466724"/>
        </a:xfrm>
        <a:prstGeom prst="bevel">
          <a:avLst>
            <a:gd name="adj" fmla="val 26080"/>
          </a:avLst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>
              <a:solidFill>
                <a:schemeClr val="accent2"/>
              </a:solidFill>
            </a:rPr>
            <a:t>Go Home</a:t>
          </a:r>
          <a:endParaRPr lang="en-US" sz="1100" b="1" baseline="0">
            <a:solidFill>
              <a:schemeClr val="accent2"/>
            </a:solidFill>
          </a:endParaRPr>
        </a:p>
        <a:p>
          <a:pPr algn="ctr"/>
          <a:endParaRPr lang="en-US" sz="1100" b="1"/>
        </a:p>
      </xdr:txBody>
    </xdr:sp>
    <xdr:clientData/>
  </xdr:twoCellAnchor>
  <xdr:twoCellAnchor editAs="oneCell">
    <xdr:from>
      <xdr:col>0</xdr:col>
      <xdr:colOff>47625</xdr:colOff>
      <xdr:row>1</xdr:row>
      <xdr:rowOff>0</xdr:rowOff>
    </xdr:from>
    <xdr:to>
      <xdr:col>1</xdr:col>
      <xdr:colOff>546361</xdr:colOff>
      <xdr:row>2</xdr:row>
      <xdr:rowOff>176916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lum contrast="38000"/>
        </a:blip>
        <a:srcRect/>
        <a:stretch>
          <a:fillRect/>
        </a:stretch>
      </xdr:blipFill>
      <xdr:spPr bwMode="auto">
        <a:xfrm>
          <a:off x="47625" y="247650"/>
          <a:ext cx="708286" cy="472191"/>
        </a:xfrm>
        <a:prstGeom prst="rect">
          <a:avLst/>
        </a:prstGeom>
        <a:noFill/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704850</xdr:colOff>
      <xdr:row>0</xdr:row>
      <xdr:rowOff>57150</xdr:rowOff>
    </xdr:from>
    <xdr:to>
      <xdr:col>14</xdr:col>
      <xdr:colOff>247651</xdr:colOff>
      <xdr:row>2</xdr:row>
      <xdr:rowOff>28574</xdr:rowOff>
    </xdr:to>
    <xdr:sp macro="" textlink="">
      <xdr:nvSpPr>
        <xdr:cNvPr id="2" name="Bevel 1">
          <a:hlinkClick xmlns:r="http://schemas.openxmlformats.org/officeDocument/2006/relationships" r:id="rId1"/>
        </xdr:cNvPr>
        <xdr:cNvSpPr/>
      </xdr:nvSpPr>
      <xdr:spPr>
        <a:xfrm>
          <a:off x="9867900" y="57150"/>
          <a:ext cx="971551" cy="466724"/>
        </a:xfrm>
        <a:prstGeom prst="bevel">
          <a:avLst>
            <a:gd name="adj" fmla="val 26080"/>
          </a:avLst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>
              <a:solidFill>
                <a:schemeClr val="accent2"/>
              </a:solidFill>
            </a:rPr>
            <a:t>Go Home</a:t>
          </a:r>
          <a:endParaRPr lang="en-US" sz="1100" b="1" baseline="0">
            <a:solidFill>
              <a:schemeClr val="accent2"/>
            </a:solidFill>
          </a:endParaRPr>
        </a:p>
        <a:p>
          <a:pPr algn="ctr"/>
          <a:endParaRPr lang="en-US" sz="1100" b="1"/>
        </a:p>
      </xdr:txBody>
    </xdr:sp>
    <xdr:clientData/>
  </xdr:twoCellAnchor>
  <xdr:twoCellAnchor editAs="oneCell">
    <xdr:from>
      <xdr:col>0</xdr:col>
      <xdr:colOff>47625</xdr:colOff>
      <xdr:row>1</xdr:row>
      <xdr:rowOff>0</xdr:rowOff>
    </xdr:from>
    <xdr:to>
      <xdr:col>1</xdr:col>
      <xdr:colOff>546361</xdr:colOff>
      <xdr:row>2</xdr:row>
      <xdr:rowOff>176916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lum contrast="38000"/>
        </a:blip>
        <a:srcRect/>
        <a:stretch>
          <a:fillRect/>
        </a:stretch>
      </xdr:blipFill>
      <xdr:spPr bwMode="auto">
        <a:xfrm>
          <a:off x="47625" y="247650"/>
          <a:ext cx="708286" cy="472191"/>
        </a:xfrm>
        <a:prstGeom prst="rect">
          <a:avLst/>
        </a:prstGeom>
        <a:noFill/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704850</xdr:colOff>
      <xdr:row>0</xdr:row>
      <xdr:rowOff>57150</xdr:rowOff>
    </xdr:from>
    <xdr:to>
      <xdr:col>14</xdr:col>
      <xdr:colOff>247651</xdr:colOff>
      <xdr:row>2</xdr:row>
      <xdr:rowOff>28574</xdr:rowOff>
    </xdr:to>
    <xdr:sp macro="" textlink="">
      <xdr:nvSpPr>
        <xdr:cNvPr id="2" name="Bevel 1">
          <a:hlinkClick xmlns:r="http://schemas.openxmlformats.org/officeDocument/2006/relationships" r:id="rId1"/>
        </xdr:cNvPr>
        <xdr:cNvSpPr/>
      </xdr:nvSpPr>
      <xdr:spPr>
        <a:xfrm>
          <a:off x="9867900" y="57150"/>
          <a:ext cx="971551" cy="466724"/>
        </a:xfrm>
        <a:prstGeom prst="bevel">
          <a:avLst>
            <a:gd name="adj" fmla="val 26080"/>
          </a:avLst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>
              <a:solidFill>
                <a:schemeClr val="accent2"/>
              </a:solidFill>
            </a:rPr>
            <a:t>Go Home</a:t>
          </a:r>
          <a:endParaRPr lang="en-US" sz="1100" b="1" baseline="0">
            <a:solidFill>
              <a:schemeClr val="accent2"/>
            </a:solidFill>
          </a:endParaRPr>
        </a:p>
        <a:p>
          <a:pPr algn="ctr"/>
          <a:endParaRPr lang="en-US" sz="1100" b="1"/>
        </a:p>
      </xdr:txBody>
    </xdr:sp>
    <xdr:clientData/>
  </xdr:twoCellAnchor>
  <xdr:twoCellAnchor editAs="oneCell">
    <xdr:from>
      <xdr:col>0</xdr:col>
      <xdr:colOff>47625</xdr:colOff>
      <xdr:row>1</xdr:row>
      <xdr:rowOff>0</xdr:rowOff>
    </xdr:from>
    <xdr:to>
      <xdr:col>1</xdr:col>
      <xdr:colOff>546361</xdr:colOff>
      <xdr:row>2</xdr:row>
      <xdr:rowOff>176916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lum contrast="38000"/>
        </a:blip>
        <a:srcRect/>
        <a:stretch>
          <a:fillRect/>
        </a:stretch>
      </xdr:blipFill>
      <xdr:spPr bwMode="auto">
        <a:xfrm>
          <a:off x="47625" y="247650"/>
          <a:ext cx="708286" cy="472191"/>
        </a:xfrm>
        <a:prstGeom prst="rect">
          <a:avLst/>
        </a:prstGeom>
        <a:noFill/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523875</xdr:colOff>
      <xdr:row>0</xdr:row>
      <xdr:rowOff>38100</xdr:rowOff>
    </xdr:from>
    <xdr:to>
      <xdr:col>12</xdr:col>
      <xdr:colOff>276226</xdr:colOff>
      <xdr:row>2</xdr:row>
      <xdr:rowOff>9524</xdr:rowOff>
    </xdr:to>
    <xdr:sp macro="" textlink="">
      <xdr:nvSpPr>
        <xdr:cNvPr id="2" name="Bevel 1">
          <a:hlinkClick xmlns:r="http://schemas.openxmlformats.org/officeDocument/2006/relationships" r:id="rId1"/>
        </xdr:cNvPr>
        <xdr:cNvSpPr/>
      </xdr:nvSpPr>
      <xdr:spPr>
        <a:xfrm>
          <a:off x="9915525" y="38100"/>
          <a:ext cx="971551" cy="466724"/>
        </a:xfrm>
        <a:prstGeom prst="bevel">
          <a:avLst>
            <a:gd name="adj" fmla="val 26080"/>
          </a:avLst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>
              <a:solidFill>
                <a:schemeClr val="accent2"/>
              </a:solidFill>
            </a:rPr>
            <a:t>Go Home</a:t>
          </a:r>
          <a:endParaRPr lang="en-US" sz="1100" b="1" baseline="0">
            <a:solidFill>
              <a:schemeClr val="accent2"/>
            </a:solidFill>
          </a:endParaRPr>
        </a:p>
        <a:p>
          <a:pPr algn="ctr"/>
          <a:endParaRPr lang="en-US" sz="1100" b="1"/>
        </a:p>
      </xdr:txBody>
    </xdr:sp>
    <xdr:clientData/>
  </xdr:twoCellAnchor>
  <xdr:twoCellAnchor editAs="oneCell">
    <xdr:from>
      <xdr:col>0</xdr:col>
      <xdr:colOff>47625</xdr:colOff>
      <xdr:row>1</xdr:row>
      <xdr:rowOff>0</xdr:rowOff>
    </xdr:from>
    <xdr:to>
      <xdr:col>2</xdr:col>
      <xdr:colOff>260611</xdr:colOff>
      <xdr:row>2</xdr:row>
      <xdr:rowOff>224541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lum contrast="38000"/>
        </a:blip>
        <a:srcRect/>
        <a:stretch>
          <a:fillRect/>
        </a:stretch>
      </xdr:blipFill>
      <xdr:spPr bwMode="auto">
        <a:xfrm>
          <a:off x="47625" y="247650"/>
          <a:ext cx="708286" cy="472191"/>
        </a:xfrm>
        <a:prstGeom prst="rect">
          <a:avLst/>
        </a:prstGeom>
        <a:noFill/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523875</xdr:colOff>
      <xdr:row>0</xdr:row>
      <xdr:rowOff>38100</xdr:rowOff>
    </xdr:from>
    <xdr:to>
      <xdr:col>12</xdr:col>
      <xdr:colOff>276226</xdr:colOff>
      <xdr:row>2</xdr:row>
      <xdr:rowOff>9524</xdr:rowOff>
    </xdr:to>
    <xdr:sp macro="" textlink="">
      <xdr:nvSpPr>
        <xdr:cNvPr id="2" name="Bevel 1">
          <a:hlinkClick xmlns:r="http://schemas.openxmlformats.org/officeDocument/2006/relationships" r:id="rId1"/>
        </xdr:cNvPr>
        <xdr:cNvSpPr/>
      </xdr:nvSpPr>
      <xdr:spPr>
        <a:xfrm>
          <a:off x="9915525" y="38100"/>
          <a:ext cx="971551" cy="466724"/>
        </a:xfrm>
        <a:prstGeom prst="bevel">
          <a:avLst>
            <a:gd name="adj" fmla="val 26080"/>
          </a:avLst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>
              <a:solidFill>
                <a:schemeClr val="accent2"/>
              </a:solidFill>
            </a:rPr>
            <a:t>Go Home</a:t>
          </a:r>
          <a:endParaRPr lang="en-US" sz="1100" b="1" baseline="0">
            <a:solidFill>
              <a:schemeClr val="accent2"/>
            </a:solidFill>
          </a:endParaRPr>
        </a:p>
        <a:p>
          <a:pPr algn="ctr"/>
          <a:endParaRPr lang="en-US" sz="1100" b="1"/>
        </a:p>
      </xdr:txBody>
    </xdr:sp>
    <xdr:clientData/>
  </xdr:twoCellAnchor>
  <xdr:twoCellAnchor editAs="oneCell">
    <xdr:from>
      <xdr:col>0</xdr:col>
      <xdr:colOff>47625</xdr:colOff>
      <xdr:row>1</xdr:row>
      <xdr:rowOff>0</xdr:rowOff>
    </xdr:from>
    <xdr:to>
      <xdr:col>2</xdr:col>
      <xdr:colOff>260611</xdr:colOff>
      <xdr:row>2</xdr:row>
      <xdr:rowOff>224541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lum contrast="38000"/>
        </a:blip>
        <a:srcRect/>
        <a:stretch>
          <a:fillRect/>
        </a:stretch>
      </xdr:blipFill>
      <xdr:spPr bwMode="auto">
        <a:xfrm>
          <a:off x="47625" y="247650"/>
          <a:ext cx="708286" cy="472191"/>
        </a:xfrm>
        <a:prstGeom prst="rect">
          <a:avLst/>
        </a:prstGeom>
        <a:noFill/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523875</xdr:colOff>
      <xdr:row>0</xdr:row>
      <xdr:rowOff>38100</xdr:rowOff>
    </xdr:from>
    <xdr:to>
      <xdr:col>12</xdr:col>
      <xdr:colOff>276226</xdr:colOff>
      <xdr:row>2</xdr:row>
      <xdr:rowOff>9524</xdr:rowOff>
    </xdr:to>
    <xdr:sp macro="" textlink="">
      <xdr:nvSpPr>
        <xdr:cNvPr id="2" name="Bevel 1">
          <a:hlinkClick xmlns:r="http://schemas.openxmlformats.org/officeDocument/2006/relationships" r:id="rId1"/>
        </xdr:cNvPr>
        <xdr:cNvSpPr/>
      </xdr:nvSpPr>
      <xdr:spPr>
        <a:xfrm>
          <a:off x="9915525" y="38100"/>
          <a:ext cx="971551" cy="466724"/>
        </a:xfrm>
        <a:prstGeom prst="bevel">
          <a:avLst>
            <a:gd name="adj" fmla="val 26080"/>
          </a:avLst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>
              <a:solidFill>
                <a:schemeClr val="accent2"/>
              </a:solidFill>
            </a:rPr>
            <a:t>Go Home</a:t>
          </a:r>
          <a:endParaRPr lang="en-US" sz="1100" b="1" baseline="0">
            <a:solidFill>
              <a:schemeClr val="accent2"/>
            </a:solidFill>
          </a:endParaRPr>
        </a:p>
        <a:p>
          <a:pPr algn="ctr"/>
          <a:endParaRPr lang="en-US" sz="1100" b="1"/>
        </a:p>
      </xdr:txBody>
    </xdr:sp>
    <xdr:clientData/>
  </xdr:twoCellAnchor>
  <xdr:twoCellAnchor editAs="oneCell">
    <xdr:from>
      <xdr:col>0</xdr:col>
      <xdr:colOff>47625</xdr:colOff>
      <xdr:row>1</xdr:row>
      <xdr:rowOff>0</xdr:rowOff>
    </xdr:from>
    <xdr:to>
      <xdr:col>2</xdr:col>
      <xdr:colOff>260611</xdr:colOff>
      <xdr:row>2</xdr:row>
      <xdr:rowOff>224541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lum contrast="38000"/>
        </a:blip>
        <a:srcRect/>
        <a:stretch>
          <a:fillRect/>
        </a:stretch>
      </xdr:blipFill>
      <xdr:spPr bwMode="auto">
        <a:xfrm>
          <a:off x="47625" y="247650"/>
          <a:ext cx="708286" cy="472191"/>
        </a:xfrm>
        <a:prstGeom prst="rect">
          <a:avLst/>
        </a:prstGeom>
        <a:noFill/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523875</xdr:colOff>
      <xdr:row>0</xdr:row>
      <xdr:rowOff>38100</xdr:rowOff>
    </xdr:from>
    <xdr:to>
      <xdr:col>12</xdr:col>
      <xdr:colOff>276226</xdr:colOff>
      <xdr:row>2</xdr:row>
      <xdr:rowOff>9524</xdr:rowOff>
    </xdr:to>
    <xdr:sp macro="" textlink="">
      <xdr:nvSpPr>
        <xdr:cNvPr id="2" name="Bevel 1">
          <a:hlinkClick xmlns:r="http://schemas.openxmlformats.org/officeDocument/2006/relationships" r:id="rId1"/>
        </xdr:cNvPr>
        <xdr:cNvSpPr/>
      </xdr:nvSpPr>
      <xdr:spPr>
        <a:xfrm>
          <a:off x="9915525" y="38100"/>
          <a:ext cx="971551" cy="466724"/>
        </a:xfrm>
        <a:prstGeom prst="bevel">
          <a:avLst>
            <a:gd name="adj" fmla="val 26080"/>
          </a:avLst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>
              <a:solidFill>
                <a:schemeClr val="accent2"/>
              </a:solidFill>
            </a:rPr>
            <a:t>Go Home</a:t>
          </a:r>
          <a:endParaRPr lang="en-US" sz="1100" b="1" baseline="0">
            <a:solidFill>
              <a:schemeClr val="accent2"/>
            </a:solidFill>
          </a:endParaRPr>
        </a:p>
        <a:p>
          <a:pPr algn="ctr"/>
          <a:endParaRPr lang="en-US" sz="1100" b="1"/>
        </a:p>
      </xdr:txBody>
    </xdr:sp>
    <xdr:clientData/>
  </xdr:twoCellAnchor>
  <xdr:twoCellAnchor editAs="oneCell">
    <xdr:from>
      <xdr:col>0</xdr:col>
      <xdr:colOff>47625</xdr:colOff>
      <xdr:row>1</xdr:row>
      <xdr:rowOff>0</xdr:rowOff>
    </xdr:from>
    <xdr:to>
      <xdr:col>2</xdr:col>
      <xdr:colOff>260611</xdr:colOff>
      <xdr:row>2</xdr:row>
      <xdr:rowOff>224541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lum contrast="38000"/>
        </a:blip>
        <a:srcRect/>
        <a:stretch>
          <a:fillRect/>
        </a:stretch>
      </xdr:blipFill>
      <xdr:spPr bwMode="auto">
        <a:xfrm>
          <a:off x="47625" y="247650"/>
          <a:ext cx="708286" cy="472191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190499</xdr:colOff>
      <xdr:row>0</xdr:row>
      <xdr:rowOff>28576</xdr:rowOff>
    </xdr:from>
    <xdr:to>
      <xdr:col>20</xdr:col>
      <xdr:colOff>266700</xdr:colOff>
      <xdr:row>2</xdr:row>
      <xdr:rowOff>0</xdr:rowOff>
    </xdr:to>
    <xdr:sp macro="" textlink="">
      <xdr:nvSpPr>
        <xdr:cNvPr id="2" name="Bevel 1">
          <a:hlinkClick xmlns:r="http://schemas.openxmlformats.org/officeDocument/2006/relationships" r:id="rId1"/>
        </xdr:cNvPr>
        <xdr:cNvSpPr/>
      </xdr:nvSpPr>
      <xdr:spPr>
        <a:xfrm>
          <a:off x="11782424" y="28576"/>
          <a:ext cx="971551" cy="466724"/>
        </a:xfrm>
        <a:prstGeom prst="bevel">
          <a:avLst>
            <a:gd name="adj" fmla="val 26080"/>
          </a:avLst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>
              <a:solidFill>
                <a:schemeClr val="accent2"/>
              </a:solidFill>
            </a:rPr>
            <a:t>Go Home</a:t>
          </a:r>
          <a:endParaRPr lang="en-US" sz="1100" b="1" baseline="0">
            <a:solidFill>
              <a:schemeClr val="accent2"/>
            </a:solidFill>
          </a:endParaRPr>
        </a:p>
        <a:p>
          <a:pPr algn="ctr"/>
          <a:endParaRPr lang="en-US" sz="1100" b="1"/>
        </a:p>
      </xdr:txBody>
    </xdr:sp>
    <xdr:clientData/>
  </xdr:twoCellAnchor>
  <xdr:twoCellAnchor editAs="oneCell">
    <xdr:from>
      <xdr:col>0</xdr:col>
      <xdr:colOff>47625</xdr:colOff>
      <xdr:row>1</xdr:row>
      <xdr:rowOff>19050</xdr:rowOff>
    </xdr:from>
    <xdr:to>
      <xdr:col>1</xdr:col>
      <xdr:colOff>1003561</xdr:colOff>
      <xdr:row>2</xdr:row>
      <xdr:rowOff>148341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lum contrast="38000"/>
        </a:blip>
        <a:srcRect/>
        <a:stretch>
          <a:fillRect/>
        </a:stretch>
      </xdr:blipFill>
      <xdr:spPr bwMode="auto">
        <a:xfrm>
          <a:off x="47625" y="266700"/>
          <a:ext cx="708286" cy="472191"/>
        </a:xfrm>
        <a:prstGeom prst="rect">
          <a:avLst/>
        </a:prstGeom>
        <a:noFill/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49</xdr:col>
      <xdr:colOff>257175</xdr:colOff>
      <xdr:row>0</xdr:row>
      <xdr:rowOff>76200</xdr:rowOff>
    </xdr:from>
    <xdr:to>
      <xdr:col>51</xdr:col>
      <xdr:colOff>333376</xdr:colOff>
      <xdr:row>2</xdr:row>
      <xdr:rowOff>47624</xdr:rowOff>
    </xdr:to>
    <xdr:sp macro="" textlink="">
      <xdr:nvSpPr>
        <xdr:cNvPr id="2" name="Bevel 1">
          <a:hlinkClick xmlns:r="http://schemas.openxmlformats.org/officeDocument/2006/relationships" r:id="rId1"/>
        </xdr:cNvPr>
        <xdr:cNvSpPr/>
      </xdr:nvSpPr>
      <xdr:spPr>
        <a:xfrm>
          <a:off x="16078200" y="76200"/>
          <a:ext cx="971551" cy="466724"/>
        </a:xfrm>
        <a:prstGeom prst="bevel">
          <a:avLst>
            <a:gd name="adj" fmla="val 26080"/>
          </a:avLst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>
              <a:solidFill>
                <a:schemeClr val="accent2"/>
              </a:solidFill>
            </a:rPr>
            <a:t>Go Home</a:t>
          </a:r>
          <a:endParaRPr lang="en-US" sz="1100" b="1" baseline="0">
            <a:solidFill>
              <a:schemeClr val="accent2"/>
            </a:solidFill>
          </a:endParaRPr>
        </a:p>
        <a:p>
          <a:pPr algn="ctr"/>
          <a:endParaRPr lang="en-US" sz="1100" b="1"/>
        </a:p>
      </xdr:txBody>
    </xdr:sp>
    <xdr:clientData/>
  </xdr:twoCellAnchor>
  <xdr:twoCellAnchor editAs="oneCell">
    <xdr:from>
      <xdr:col>0</xdr:col>
      <xdr:colOff>28575</xdr:colOff>
      <xdr:row>1</xdr:row>
      <xdr:rowOff>4233</xdr:rowOff>
    </xdr:from>
    <xdr:to>
      <xdr:col>1</xdr:col>
      <xdr:colOff>985569</xdr:colOff>
      <xdr:row>2</xdr:row>
      <xdr:rowOff>156808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lum contrast="38000"/>
        </a:blip>
        <a:srcRect/>
        <a:stretch>
          <a:fillRect/>
        </a:stretch>
      </xdr:blipFill>
      <xdr:spPr bwMode="auto">
        <a:xfrm>
          <a:off x="28575" y="251883"/>
          <a:ext cx="709344" cy="476425"/>
        </a:xfrm>
        <a:prstGeom prst="rect">
          <a:avLst/>
        </a:prstGeom>
        <a:noFill/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9525</xdr:colOff>
      <xdr:row>0</xdr:row>
      <xdr:rowOff>38100</xdr:rowOff>
    </xdr:from>
    <xdr:to>
      <xdr:col>11</xdr:col>
      <xdr:colOff>371476</xdr:colOff>
      <xdr:row>2</xdr:row>
      <xdr:rowOff>9524</xdr:rowOff>
    </xdr:to>
    <xdr:sp macro="" textlink="">
      <xdr:nvSpPr>
        <xdr:cNvPr id="2" name="Bevel 1">
          <a:hlinkClick xmlns:r="http://schemas.openxmlformats.org/officeDocument/2006/relationships" r:id="rId1"/>
        </xdr:cNvPr>
        <xdr:cNvSpPr/>
      </xdr:nvSpPr>
      <xdr:spPr>
        <a:xfrm>
          <a:off x="10058400" y="38100"/>
          <a:ext cx="971551" cy="466724"/>
        </a:xfrm>
        <a:prstGeom prst="bevel">
          <a:avLst>
            <a:gd name="adj" fmla="val 26080"/>
          </a:avLst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>
              <a:solidFill>
                <a:schemeClr val="accent2"/>
              </a:solidFill>
            </a:rPr>
            <a:t>Go Home</a:t>
          </a:r>
          <a:endParaRPr lang="en-US" sz="1100" b="1" baseline="0">
            <a:solidFill>
              <a:schemeClr val="accent2"/>
            </a:solidFill>
          </a:endParaRPr>
        </a:p>
        <a:p>
          <a:pPr algn="ctr"/>
          <a:endParaRPr lang="en-US" sz="1100" b="1"/>
        </a:p>
      </xdr:txBody>
    </xdr:sp>
    <xdr:clientData/>
  </xdr:twoCellAnchor>
  <xdr:twoCellAnchor editAs="oneCell">
    <xdr:from>
      <xdr:col>0</xdr:col>
      <xdr:colOff>47625</xdr:colOff>
      <xdr:row>1</xdr:row>
      <xdr:rowOff>0</xdr:rowOff>
    </xdr:from>
    <xdr:to>
      <xdr:col>1</xdr:col>
      <xdr:colOff>870211</xdr:colOff>
      <xdr:row>2</xdr:row>
      <xdr:rowOff>224541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lum contrast="38000"/>
        </a:blip>
        <a:srcRect/>
        <a:stretch>
          <a:fillRect/>
        </a:stretch>
      </xdr:blipFill>
      <xdr:spPr bwMode="auto">
        <a:xfrm>
          <a:off x="47625" y="247650"/>
          <a:ext cx="708286" cy="472191"/>
        </a:xfrm>
        <a:prstGeom prst="rect">
          <a:avLst/>
        </a:prstGeom>
        <a:noFill/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314325</xdr:colOff>
      <xdr:row>0</xdr:row>
      <xdr:rowOff>47625</xdr:rowOff>
    </xdr:from>
    <xdr:to>
      <xdr:col>7</xdr:col>
      <xdr:colOff>571501</xdr:colOff>
      <xdr:row>2</xdr:row>
      <xdr:rowOff>19049</xdr:rowOff>
    </xdr:to>
    <xdr:sp macro="" textlink="">
      <xdr:nvSpPr>
        <xdr:cNvPr id="2" name="Bevel 1">
          <a:hlinkClick xmlns:r="http://schemas.openxmlformats.org/officeDocument/2006/relationships" r:id="rId1"/>
        </xdr:cNvPr>
        <xdr:cNvSpPr/>
      </xdr:nvSpPr>
      <xdr:spPr>
        <a:xfrm>
          <a:off x="9163050" y="47625"/>
          <a:ext cx="971551" cy="466724"/>
        </a:xfrm>
        <a:prstGeom prst="bevel">
          <a:avLst>
            <a:gd name="adj" fmla="val 26080"/>
          </a:avLst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>
              <a:solidFill>
                <a:schemeClr val="accent2"/>
              </a:solidFill>
            </a:rPr>
            <a:t>Go Home</a:t>
          </a:r>
          <a:endParaRPr lang="en-US" sz="1100" b="1" baseline="0">
            <a:solidFill>
              <a:schemeClr val="accent2"/>
            </a:solidFill>
          </a:endParaRPr>
        </a:p>
        <a:p>
          <a:pPr algn="ctr"/>
          <a:endParaRPr lang="en-US" sz="1100" b="1"/>
        </a:p>
      </xdr:txBody>
    </xdr:sp>
    <xdr:clientData/>
  </xdr:twoCellAnchor>
  <xdr:twoCellAnchor editAs="oneCell">
    <xdr:from>
      <xdr:col>0</xdr:col>
      <xdr:colOff>47625</xdr:colOff>
      <xdr:row>1</xdr:row>
      <xdr:rowOff>0</xdr:rowOff>
    </xdr:from>
    <xdr:to>
      <xdr:col>1</xdr:col>
      <xdr:colOff>603511</xdr:colOff>
      <xdr:row>2</xdr:row>
      <xdr:rowOff>176916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lum contrast="38000"/>
        </a:blip>
        <a:srcRect/>
        <a:stretch>
          <a:fillRect/>
        </a:stretch>
      </xdr:blipFill>
      <xdr:spPr bwMode="auto">
        <a:xfrm>
          <a:off x="47625" y="247650"/>
          <a:ext cx="708286" cy="472191"/>
        </a:xfrm>
        <a:prstGeom prst="rect">
          <a:avLst/>
        </a:prstGeom>
        <a:noFill/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19050</xdr:colOff>
      <xdr:row>0</xdr:row>
      <xdr:rowOff>28575</xdr:rowOff>
    </xdr:from>
    <xdr:to>
      <xdr:col>10</xdr:col>
      <xdr:colOff>381001</xdr:colOff>
      <xdr:row>1</xdr:row>
      <xdr:rowOff>247649</xdr:rowOff>
    </xdr:to>
    <xdr:sp macro="" textlink="">
      <xdr:nvSpPr>
        <xdr:cNvPr id="2" name="Bevel 1">
          <a:hlinkClick xmlns:r="http://schemas.openxmlformats.org/officeDocument/2006/relationships" r:id="rId1"/>
        </xdr:cNvPr>
        <xdr:cNvSpPr/>
      </xdr:nvSpPr>
      <xdr:spPr>
        <a:xfrm>
          <a:off x="8896350" y="28575"/>
          <a:ext cx="971551" cy="466724"/>
        </a:xfrm>
        <a:prstGeom prst="bevel">
          <a:avLst>
            <a:gd name="adj" fmla="val 26080"/>
          </a:avLst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>
              <a:solidFill>
                <a:schemeClr val="accent2"/>
              </a:solidFill>
            </a:rPr>
            <a:t>Go Home</a:t>
          </a:r>
          <a:endParaRPr lang="en-US" sz="1100" b="1" baseline="0">
            <a:solidFill>
              <a:schemeClr val="accent2"/>
            </a:solidFill>
          </a:endParaRPr>
        </a:p>
        <a:p>
          <a:pPr algn="ctr"/>
          <a:endParaRPr lang="en-US" sz="1100" b="1"/>
        </a:p>
      </xdr:txBody>
    </xdr:sp>
    <xdr:clientData/>
  </xdr:twoCellAnchor>
  <xdr:twoCellAnchor editAs="oneCell">
    <xdr:from>
      <xdr:col>0</xdr:col>
      <xdr:colOff>47625</xdr:colOff>
      <xdr:row>1</xdr:row>
      <xdr:rowOff>0</xdr:rowOff>
    </xdr:from>
    <xdr:to>
      <xdr:col>1</xdr:col>
      <xdr:colOff>870211</xdr:colOff>
      <xdr:row>2</xdr:row>
      <xdr:rowOff>224541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lum contrast="38000"/>
        </a:blip>
        <a:srcRect/>
        <a:stretch>
          <a:fillRect/>
        </a:stretch>
      </xdr:blipFill>
      <xdr:spPr bwMode="auto">
        <a:xfrm>
          <a:off x="47625" y="247650"/>
          <a:ext cx="708286" cy="472191"/>
        </a:xfrm>
        <a:prstGeom prst="rect">
          <a:avLst/>
        </a:prstGeom>
        <a:noFill/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504825</xdr:colOff>
      <xdr:row>0</xdr:row>
      <xdr:rowOff>28575</xdr:rowOff>
    </xdr:from>
    <xdr:to>
      <xdr:col>26</xdr:col>
      <xdr:colOff>47626</xdr:colOff>
      <xdr:row>1</xdr:row>
      <xdr:rowOff>247649</xdr:rowOff>
    </xdr:to>
    <xdr:sp macro="" textlink="">
      <xdr:nvSpPr>
        <xdr:cNvPr id="2" name="Bevel 1">
          <a:hlinkClick xmlns:r="http://schemas.openxmlformats.org/officeDocument/2006/relationships" r:id="rId1"/>
        </xdr:cNvPr>
        <xdr:cNvSpPr/>
      </xdr:nvSpPr>
      <xdr:spPr>
        <a:xfrm>
          <a:off x="10410825" y="28575"/>
          <a:ext cx="971551" cy="466724"/>
        </a:xfrm>
        <a:prstGeom prst="bevel">
          <a:avLst>
            <a:gd name="adj" fmla="val 26080"/>
          </a:avLst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>
              <a:solidFill>
                <a:schemeClr val="accent2"/>
              </a:solidFill>
            </a:rPr>
            <a:t>Go Home</a:t>
          </a:r>
          <a:endParaRPr lang="en-US" sz="1100" b="1" baseline="0">
            <a:solidFill>
              <a:schemeClr val="accent2"/>
            </a:solidFill>
          </a:endParaRPr>
        </a:p>
        <a:p>
          <a:pPr algn="ctr"/>
          <a:endParaRPr lang="en-US" sz="1100" b="1"/>
        </a:p>
      </xdr:txBody>
    </xdr:sp>
    <xdr:clientData/>
  </xdr:twoCellAnchor>
  <xdr:twoCellAnchor editAs="oneCell">
    <xdr:from>
      <xdr:col>0</xdr:col>
      <xdr:colOff>38100</xdr:colOff>
      <xdr:row>1</xdr:row>
      <xdr:rowOff>0</xdr:rowOff>
    </xdr:from>
    <xdr:to>
      <xdr:col>1</xdr:col>
      <xdr:colOff>1070236</xdr:colOff>
      <xdr:row>2</xdr:row>
      <xdr:rowOff>176916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lum contrast="38000"/>
        </a:blip>
        <a:srcRect/>
        <a:stretch>
          <a:fillRect/>
        </a:stretch>
      </xdr:blipFill>
      <xdr:spPr bwMode="auto">
        <a:xfrm>
          <a:off x="38100" y="247650"/>
          <a:ext cx="708286" cy="472191"/>
        </a:xfrm>
        <a:prstGeom prst="rect">
          <a:avLst/>
        </a:prstGeom>
        <a:noFill/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600075</xdr:colOff>
      <xdr:row>0</xdr:row>
      <xdr:rowOff>38100</xdr:rowOff>
    </xdr:from>
    <xdr:to>
      <xdr:col>9</xdr:col>
      <xdr:colOff>352426</xdr:colOff>
      <xdr:row>2</xdr:row>
      <xdr:rowOff>9524</xdr:rowOff>
    </xdr:to>
    <xdr:sp macro="" textlink="">
      <xdr:nvSpPr>
        <xdr:cNvPr id="2" name="Bevel 1">
          <a:hlinkClick xmlns:r="http://schemas.openxmlformats.org/officeDocument/2006/relationships" r:id="rId1"/>
        </xdr:cNvPr>
        <xdr:cNvSpPr/>
      </xdr:nvSpPr>
      <xdr:spPr>
        <a:xfrm>
          <a:off x="9820275" y="38100"/>
          <a:ext cx="971551" cy="466724"/>
        </a:xfrm>
        <a:prstGeom prst="bevel">
          <a:avLst>
            <a:gd name="adj" fmla="val 26080"/>
          </a:avLst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>
              <a:solidFill>
                <a:schemeClr val="accent2"/>
              </a:solidFill>
            </a:rPr>
            <a:t>Go Home</a:t>
          </a:r>
          <a:endParaRPr lang="en-US" sz="1100" b="1" baseline="0">
            <a:solidFill>
              <a:schemeClr val="accent2"/>
            </a:solidFill>
          </a:endParaRPr>
        </a:p>
        <a:p>
          <a:pPr algn="ctr"/>
          <a:endParaRPr lang="en-US" sz="1100" b="1"/>
        </a:p>
      </xdr:txBody>
    </xdr:sp>
    <xdr:clientData/>
  </xdr:twoCellAnchor>
  <xdr:twoCellAnchor editAs="oneCell">
    <xdr:from>
      <xdr:col>0</xdr:col>
      <xdr:colOff>47625</xdr:colOff>
      <xdr:row>1</xdr:row>
      <xdr:rowOff>0</xdr:rowOff>
    </xdr:from>
    <xdr:to>
      <xdr:col>1</xdr:col>
      <xdr:colOff>870211</xdr:colOff>
      <xdr:row>2</xdr:row>
      <xdr:rowOff>224541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lum contrast="38000"/>
        </a:blip>
        <a:srcRect/>
        <a:stretch>
          <a:fillRect/>
        </a:stretch>
      </xdr:blipFill>
      <xdr:spPr bwMode="auto">
        <a:xfrm>
          <a:off x="47625" y="247650"/>
          <a:ext cx="708286" cy="472191"/>
        </a:xfrm>
        <a:prstGeom prst="rect">
          <a:avLst/>
        </a:prstGeom>
        <a:noFill/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247650</xdr:colOff>
      <xdr:row>0</xdr:row>
      <xdr:rowOff>66675</xdr:rowOff>
    </xdr:from>
    <xdr:to>
      <xdr:col>11</xdr:col>
      <xdr:colOff>1</xdr:colOff>
      <xdr:row>2</xdr:row>
      <xdr:rowOff>38099</xdr:rowOff>
    </xdr:to>
    <xdr:sp macro="" textlink="">
      <xdr:nvSpPr>
        <xdr:cNvPr id="2" name="Bevel 1">
          <a:hlinkClick xmlns:r="http://schemas.openxmlformats.org/officeDocument/2006/relationships" r:id="rId1"/>
        </xdr:cNvPr>
        <xdr:cNvSpPr/>
      </xdr:nvSpPr>
      <xdr:spPr>
        <a:xfrm>
          <a:off x="9096375" y="66675"/>
          <a:ext cx="971551" cy="466724"/>
        </a:xfrm>
        <a:prstGeom prst="bevel">
          <a:avLst>
            <a:gd name="adj" fmla="val 26080"/>
          </a:avLst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>
              <a:solidFill>
                <a:schemeClr val="accent2"/>
              </a:solidFill>
            </a:rPr>
            <a:t>Go Home</a:t>
          </a:r>
          <a:endParaRPr lang="en-US" sz="1100" b="1" baseline="0">
            <a:solidFill>
              <a:schemeClr val="accent2"/>
            </a:solidFill>
          </a:endParaRPr>
        </a:p>
        <a:p>
          <a:pPr algn="ctr"/>
          <a:endParaRPr lang="en-US" sz="1100" b="1"/>
        </a:p>
      </xdr:txBody>
    </xdr:sp>
    <xdr:clientData/>
  </xdr:twoCellAnchor>
  <xdr:twoCellAnchor editAs="oneCell">
    <xdr:from>
      <xdr:col>0</xdr:col>
      <xdr:colOff>0</xdr:colOff>
      <xdr:row>1</xdr:row>
      <xdr:rowOff>0</xdr:rowOff>
    </xdr:from>
    <xdr:to>
      <xdr:col>2</xdr:col>
      <xdr:colOff>536836</xdr:colOff>
      <xdr:row>2</xdr:row>
      <xdr:rowOff>224541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lum contrast="38000"/>
        </a:blip>
        <a:srcRect/>
        <a:stretch>
          <a:fillRect/>
        </a:stretch>
      </xdr:blipFill>
      <xdr:spPr bwMode="auto">
        <a:xfrm>
          <a:off x="0" y="247650"/>
          <a:ext cx="708286" cy="472191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38</xdr:col>
      <xdr:colOff>172508</xdr:colOff>
      <xdr:row>0</xdr:row>
      <xdr:rowOff>86783</xdr:rowOff>
    </xdr:from>
    <xdr:to>
      <xdr:col>40</xdr:col>
      <xdr:colOff>248709</xdr:colOff>
      <xdr:row>2</xdr:row>
      <xdr:rowOff>58207</xdr:rowOff>
    </xdr:to>
    <xdr:sp macro="" textlink="">
      <xdr:nvSpPr>
        <xdr:cNvPr id="2" name="Bevel 1">
          <a:hlinkClick xmlns:r="http://schemas.openxmlformats.org/officeDocument/2006/relationships" r:id="rId1"/>
        </xdr:cNvPr>
        <xdr:cNvSpPr/>
      </xdr:nvSpPr>
      <xdr:spPr>
        <a:xfrm>
          <a:off x="11954933" y="86783"/>
          <a:ext cx="971551" cy="466724"/>
        </a:xfrm>
        <a:prstGeom prst="bevel">
          <a:avLst>
            <a:gd name="adj" fmla="val 26080"/>
          </a:avLst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>
              <a:solidFill>
                <a:schemeClr val="accent2"/>
              </a:solidFill>
            </a:rPr>
            <a:t>Go Home</a:t>
          </a:r>
          <a:endParaRPr lang="en-US" sz="1100" b="1" baseline="0">
            <a:solidFill>
              <a:schemeClr val="accent2"/>
            </a:solidFill>
          </a:endParaRPr>
        </a:p>
        <a:p>
          <a:pPr algn="ctr"/>
          <a:endParaRPr lang="en-US" sz="1100" b="1"/>
        </a:p>
      </xdr:txBody>
    </xdr:sp>
    <xdr:clientData/>
  </xdr:twoCellAnchor>
  <xdr:twoCellAnchor editAs="oneCell">
    <xdr:from>
      <xdr:col>0</xdr:col>
      <xdr:colOff>28575</xdr:colOff>
      <xdr:row>1</xdr:row>
      <xdr:rowOff>0</xdr:rowOff>
    </xdr:from>
    <xdr:to>
      <xdr:col>1</xdr:col>
      <xdr:colOff>984511</xdr:colOff>
      <xdr:row>2</xdr:row>
      <xdr:rowOff>148341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lum contrast="38000"/>
        </a:blip>
        <a:srcRect/>
        <a:stretch>
          <a:fillRect/>
        </a:stretch>
      </xdr:blipFill>
      <xdr:spPr bwMode="auto">
        <a:xfrm>
          <a:off x="28575" y="247650"/>
          <a:ext cx="708286" cy="472191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47625</xdr:colOff>
      <xdr:row>0</xdr:row>
      <xdr:rowOff>57150</xdr:rowOff>
    </xdr:from>
    <xdr:to>
      <xdr:col>42</xdr:col>
      <xdr:colOff>1019176</xdr:colOff>
      <xdr:row>2</xdr:row>
      <xdr:rowOff>28574</xdr:rowOff>
    </xdr:to>
    <xdr:sp macro="" textlink="">
      <xdr:nvSpPr>
        <xdr:cNvPr id="2" name="Bevel 1">
          <a:hlinkClick xmlns:r="http://schemas.openxmlformats.org/officeDocument/2006/relationships" r:id="rId1"/>
        </xdr:cNvPr>
        <xdr:cNvSpPr/>
      </xdr:nvSpPr>
      <xdr:spPr>
        <a:xfrm>
          <a:off x="13354050" y="57150"/>
          <a:ext cx="971551" cy="466724"/>
        </a:xfrm>
        <a:prstGeom prst="bevel">
          <a:avLst>
            <a:gd name="adj" fmla="val 26080"/>
          </a:avLst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>
              <a:solidFill>
                <a:schemeClr val="accent2"/>
              </a:solidFill>
            </a:rPr>
            <a:t>Go Home</a:t>
          </a:r>
          <a:endParaRPr lang="en-US" sz="1100" b="1" baseline="0">
            <a:solidFill>
              <a:schemeClr val="accent2"/>
            </a:solidFill>
          </a:endParaRPr>
        </a:p>
        <a:p>
          <a:pPr algn="ctr"/>
          <a:endParaRPr lang="en-US" sz="1100" b="1"/>
        </a:p>
      </xdr:txBody>
    </xdr:sp>
    <xdr:clientData/>
  </xdr:twoCellAnchor>
  <xdr:twoCellAnchor editAs="oneCell">
    <xdr:from>
      <xdr:col>0</xdr:col>
      <xdr:colOff>28575</xdr:colOff>
      <xdr:row>1</xdr:row>
      <xdr:rowOff>32808</xdr:rowOff>
    </xdr:from>
    <xdr:to>
      <xdr:col>1</xdr:col>
      <xdr:colOff>985569</xdr:colOff>
      <xdr:row>3</xdr:row>
      <xdr:rowOff>8641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lum contrast="38000"/>
        </a:blip>
        <a:srcRect/>
        <a:stretch>
          <a:fillRect/>
        </a:stretch>
      </xdr:blipFill>
      <xdr:spPr bwMode="auto">
        <a:xfrm>
          <a:off x="28575" y="280458"/>
          <a:ext cx="709344" cy="480658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266700</xdr:colOff>
      <xdr:row>0</xdr:row>
      <xdr:rowOff>28575</xdr:rowOff>
    </xdr:from>
    <xdr:to>
      <xdr:col>23</xdr:col>
      <xdr:colOff>342901</xdr:colOff>
      <xdr:row>1</xdr:row>
      <xdr:rowOff>247649</xdr:rowOff>
    </xdr:to>
    <xdr:sp macro="" textlink="">
      <xdr:nvSpPr>
        <xdr:cNvPr id="2" name="Bevel 1">
          <a:hlinkClick xmlns:r="http://schemas.openxmlformats.org/officeDocument/2006/relationships" r:id="rId1"/>
        </xdr:cNvPr>
        <xdr:cNvSpPr/>
      </xdr:nvSpPr>
      <xdr:spPr>
        <a:xfrm>
          <a:off x="11401425" y="28575"/>
          <a:ext cx="971551" cy="466724"/>
        </a:xfrm>
        <a:prstGeom prst="bevel">
          <a:avLst>
            <a:gd name="adj" fmla="val 26080"/>
          </a:avLst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>
              <a:solidFill>
                <a:schemeClr val="accent2"/>
              </a:solidFill>
            </a:rPr>
            <a:t>Go Home</a:t>
          </a:r>
          <a:endParaRPr lang="en-US" sz="1100" b="1" baseline="0">
            <a:solidFill>
              <a:schemeClr val="accent2"/>
            </a:solidFill>
          </a:endParaRPr>
        </a:p>
        <a:p>
          <a:pPr algn="ctr"/>
          <a:endParaRPr lang="en-US" sz="1100" b="1"/>
        </a:p>
      </xdr:txBody>
    </xdr:sp>
    <xdr:clientData/>
  </xdr:twoCellAnchor>
  <xdr:twoCellAnchor editAs="oneCell">
    <xdr:from>
      <xdr:col>0</xdr:col>
      <xdr:colOff>47625</xdr:colOff>
      <xdr:row>1</xdr:row>
      <xdr:rowOff>0</xdr:rowOff>
    </xdr:from>
    <xdr:to>
      <xdr:col>1</xdr:col>
      <xdr:colOff>1003561</xdr:colOff>
      <xdr:row>2</xdr:row>
      <xdr:rowOff>148341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lum contrast="38000"/>
        </a:blip>
        <a:srcRect/>
        <a:stretch>
          <a:fillRect/>
        </a:stretch>
      </xdr:blipFill>
      <xdr:spPr bwMode="auto">
        <a:xfrm>
          <a:off x="47625" y="247650"/>
          <a:ext cx="708286" cy="472191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304800</xdr:colOff>
      <xdr:row>0</xdr:row>
      <xdr:rowOff>38100</xdr:rowOff>
    </xdr:from>
    <xdr:to>
      <xdr:col>8</xdr:col>
      <xdr:colOff>561976</xdr:colOff>
      <xdr:row>2</xdr:row>
      <xdr:rowOff>9524</xdr:rowOff>
    </xdr:to>
    <xdr:sp macro="" textlink="">
      <xdr:nvSpPr>
        <xdr:cNvPr id="2" name="Bevel 1">
          <a:hlinkClick xmlns:r="http://schemas.openxmlformats.org/officeDocument/2006/relationships" r:id="rId1"/>
        </xdr:cNvPr>
        <xdr:cNvSpPr/>
      </xdr:nvSpPr>
      <xdr:spPr>
        <a:xfrm>
          <a:off x="9896475" y="38100"/>
          <a:ext cx="971551" cy="466724"/>
        </a:xfrm>
        <a:prstGeom prst="bevel">
          <a:avLst>
            <a:gd name="adj" fmla="val 26080"/>
          </a:avLst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>
              <a:solidFill>
                <a:schemeClr val="accent2"/>
              </a:solidFill>
            </a:rPr>
            <a:t>Go Home</a:t>
          </a:r>
          <a:endParaRPr lang="en-US" sz="1100" b="1" baseline="0">
            <a:solidFill>
              <a:schemeClr val="accent2"/>
            </a:solidFill>
          </a:endParaRPr>
        </a:p>
        <a:p>
          <a:pPr algn="ctr"/>
          <a:endParaRPr lang="en-US" sz="1100" b="1"/>
        </a:p>
      </xdr:txBody>
    </xdr:sp>
    <xdr:clientData/>
  </xdr:twoCellAnchor>
  <xdr:twoCellAnchor editAs="oneCell">
    <xdr:from>
      <xdr:col>0</xdr:col>
      <xdr:colOff>47625</xdr:colOff>
      <xdr:row>1</xdr:row>
      <xdr:rowOff>0</xdr:rowOff>
    </xdr:from>
    <xdr:to>
      <xdr:col>1</xdr:col>
      <xdr:colOff>546361</xdr:colOff>
      <xdr:row>2</xdr:row>
      <xdr:rowOff>176916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lum contrast="38000"/>
        </a:blip>
        <a:srcRect/>
        <a:stretch>
          <a:fillRect/>
        </a:stretch>
      </xdr:blipFill>
      <xdr:spPr bwMode="auto">
        <a:xfrm>
          <a:off x="47625" y="247650"/>
          <a:ext cx="708286" cy="472191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314325</xdr:colOff>
      <xdr:row>0</xdr:row>
      <xdr:rowOff>47625</xdr:rowOff>
    </xdr:from>
    <xdr:to>
      <xdr:col>7</xdr:col>
      <xdr:colOff>571501</xdr:colOff>
      <xdr:row>2</xdr:row>
      <xdr:rowOff>19049</xdr:rowOff>
    </xdr:to>
    <xdr:sp macro="" textlink="">
      <xdr:nvSpPr>
        <xdr:cNvPr id="2" name="Bevel 1">
          <a:hlinkClick xmlns:r="http://schemas.openxmlformats.org/officeDocument/2006/relationships" r:id="rId1"/>
        </xdr:cNvPr>
        <xdr:cNvSpPr/>
      </xdr:nvSpPr>
      <xdr:spPr>
        <a:xfrm>
          <a:off x="9163050" y="47625"/>
          <a:ext cx="971551" cy="466724"/>
        </a:xfrm>
        <a:prstGeom prst="bevel">
          <a:avLst>
            <a:gd name="adj" fmla="val 26080"/>
          </a:avLst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>
              <a:solidFill>
                <a:schemeClr val="accent2"/>
              </a:solidFill>
            </a:rPr>
            <a:t>Go Home</a:t>
          </a:r>
          <a:endParaRPr lang="en-US" sz="1100" b="1" baseline="0">
            <a:solidFill>
              <a:schemeClr val="accent2"/>
            </a:solidFill>
          </a:endParaRPr>
        </a:p>
        <a:p>
          <a:pPr algn="ctr"/>
          <a:endParaRPr lang="en-US" sz="1100" b="1"/>
        </a:p>
      </xdr:txBody>
    </xdr:sp>
    <xdr:clientData/>
  </xdr:twoCellAnchor>
  <xdr:twoCellAnchor editAs="oneCell">
    <xdr:from>
      <xdr:col>0</xdr:col>
      <xdr:colOff>47625</xdr:colOff>
      <xdr:row>1</xdr:row>
      <xdr:rowOff>0</xdr:rowOff>
    </xdr:from>
    <xdr:to>
      <xdr:col>1</xdr:col>
      <xdr:colOff>603511</xdr:colOff>
      <xdr:row>2</xdr:row>
      <xdr:rowOff>176916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lum contrast="38000"/>
        </a:blip>
        <a:srcRect/>
        <a:stretch>
          <a:fillRect/>
        </a:stretch>
      </xdr:blipFill>
      <xdr:spPr bwMode="auto">
        <a:xfrm>
          <a:off x="47625" y="247650"/>
          <a:ext cx="708286" cy="472191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314325</xdr:colOff>
      <xdr:row>0</xdr:row>
      <xdr:rowOff>47625</xdr:rowOff>
    </xdr:from>
    <xdr:to>
      <xdr:col>10</xdr:col>
      <xdr:colOff>571501</xdr:colOff>
      <xdr:row>2</xdr:row>
      <xdr:rowOff>19049</xdr:rowOff>
    </xdr:to>
    <xdr:sp macro="" textlink="">
      <xdr:nvSpPr>
        <xdr:cNvPr id="2" name="Bevel 1">
          <a:hlinkClick xmlns:r="http://schemas.openxmlformats.org/officeDocument/2006/relationships" r:id="rId1"/>
        </xdr:cNvPr>
        <xdr:cNvSpPr/>
      </xdr:nvSpPr>
      <xdr:spPr>
        <a:xfrm>
          <a:off x="9848850" y="47625"/>
          <a:ext cx="971551" cy="466724"/>
        </a:xfrm>
        <a:prstGeom prst="bevel">
          <a:avLst>
            <a:gd name="adj" fmla="val 26080"/>
          </a:avLst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>
              <a:solidFill>
                <a:schemeClr val="accent2"/>
              </a:solidFill>
            </a:rPr>
            <a:t>Go Home</a:t>
          </a:r>
          <a:endParaRPr lang="en-US" sz="1100" b="1" baseline="0">
            <a:solidFill>
              <a:schemeClr val="accent2"/>
            </a:solidFill>
          </a:endParaRPr>
        </a:p>
        <a:p>
          <a:pPr algn="ctr"/>
          <a:endParaRPr lang="en-US" sz="1100" b="1"/>
        </a:p>
      </xdr:txBody>
    </xdr:sp>
    <xdr:clientData/>
  </xdr:twoCellAnchor>
  <xdr:twoCellAnchor editAs="oneCell">
    <xdr:from>
      <xdr:col>0</xdr:col>
      <xdr:colOff>47625</xdr:colOff>
      <xdr:row>1</xdr:row>
      <xdr:rowOff>0</xdr:rowOff>
    </xdr:from>
    <xdr:to>
      <xdr:col>1</xdr:col>
      <xdr:colOff>851161</xdr:colOff>
      <xdr:row>2</xdr:row>
      <xdr:rowOff>176916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lum contrast="38000"/>
        </a:blip>
        <a:srcRect/>
        <a:stretch>
          <a:fillRect/>
        </a:stretch>
      </xdr:blipFill>
      <xdr:spPr bwMode="auto">
        <a:xfrm>
          <a:off x="47625" y="247650"/>
          <a:ext cx="708286" cy="472191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266700</xdr:colOff>
      <xdr:row>1</xdr:row>
      <xdr:rowOff>47625</xdr:rowOff>
    </xdr:from>
    <xdr:to>
      <xdr:col>9</xdr:col>
      <xdr:colOff>19051</xdr:colOff>
      <xdr:row>3</xdr:row>
      <xdr:rowOff>19049</xdr:rowOff>
    </xdr:to>
    <xdr:sp macro="" textlink="">
      <xdr:nvSpPr>
        <xdr:cNvPr id="2" name="Bevel 1">
          <a:hlinkClick xmlns:r="http://schemas.openxmlformats.org/officeDocument/2006/relationships" r:id="rId1"/>
        </xdr:cNvPr>
        <xdr:cNvSpPr/>
      </xdr:nvSpPr>
      <xdr:spPr>
        <a:xfrm>
          <a:off x="7915275" y="295275"/>
          <a:ext cx="971551" cy="466724"/>
        </a:xfrm>
        <a:prstGeom prst="bevel">
          <a:avLst>
            <a:gd name="adj" fmla="val 26080"/>
          </a:avLst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>
              <a:solidFill>
                <a:schemeClr val="accent2"/>
              </a:solidFill>
            </a:rPr>
            <a:t>Go Home</a:t>
          </a:r>
          <a:endParaRPr lang="en-US" sz="1100" b="1" baseline="0">
            <a:solidFill>
              <a:schemeClr val="accent2"/>
            </a:solidFill>
          </a:endParaRPr>
        </a:p>
        <a:p>
          <a:pPr algn="ctr"/>
          <a:endParaRPr lang="en-US" sz="1100" b="1"/>
        </a:p>
      </xdr:txBody>
    </xdr:sp>
    <xdr:clientData/>
  </xdr:twoCellAnchor>
  <xdr:twoCellAnchor editAs="oneCell">
    <xdr:from>
      <xdr:col>0</xdr:col>
      <xdr:colOff>0</xdr:colOff>
      <xdr:row>1</xdr:row>
      <xdr:rowOff>0</xdr:rowOff>
    </xdr:from>
    <xdr:to>
      <xdr:col>2</xdr:col>
      <xdr:colOff>355861</xdr:colOff>
      <xdr:row>2</xdr:row>
      <xdr:rowOff>224541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lum contrast="38000"/>
        </a:blip>
        <a:srcRect/>
        <a:stretch>
          <a:fillRect/>
        </a:stretch>
      </xdr:blipFill>
      <xdr:spPr bwMode="auto">
        <a:xfrm>
          <a:off x="0" y="247650"/>
          <a:ext cx="708286" cy="472191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nish%20Tuli/Downloads/RESULT_ANALYSIS_2014-15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2(a)"/>
      <sheetName val="12(b)"/>
      <sheetName val="12(c)"/>
      <sheetName val="12(d)"/>
      <sheetName val="12(e)"/>
      <sheetName val="12(f)"/>
      <sheetName val="12(g)"/>
      <sheetName val="12(h)"/>
      <sheetName val="12(i)"/>
      <sheetName val="12(i)-f"/>
      <sheetName val="12(j)"/>
      <sheetName val="12(k)"/>
      <sheetName val="12(l)"/>
      <sheetName val="12(m)"/>
      <sheetName val="12(n)"/>
      <sheetName val="12(o)"/>
      <sheetName val="12(p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38">
          <cell r="AS38">
            <v>53.21782178217822</v>
          </cell>
          <cell r="AT38">
            <v>55.755395683453237</v>
          </cell>
          <cell r="AU38">
            <v>54.6875</v>
          </cell>
        </row>
        <row r="52">
          <cell r="AS52">
            <v>49.285714285714292</v>
          </cell>
          <cell r="AT52">
            <v>61.136363636363633</v>
          </cell>
          <cell r="AU52">
            <v>56.527777777777779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ables/table1.xml><?xml version="1.0" encoding="utf-8"?>
<table xmlns="http://schemas.openxmlformats.org/spreadsheetml/2006/main" id="1" name="Table1" displayName="Table1" ref="B8:E17" totalsRowShown="0" headerRowDxfId="7" headerRowBorderDxfId="6" tableBorderDxfId="5" totalsRowBorderDxfId="4">
  <tableColumns count="4">
    <tableColumn id="1" name="Sl. No." dataDxfId="3" dataCellStyle="Normal 2"/>
    <tableColumn id="2" name="Name of the KV" dataDxfId="2" dataCellStyle="Normal 2"/>
    <tableColumn id="3" name="Student Name" dataDxfId="1" dataCellStyle="Normal 2"/>
    <tableColumn id="4" name="Grade" dataDxfId="0" dataCellStyle="Normal 2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1"/>
  <sheetViews>
    <sheetView tabSelected="1" workbookViewId="0">
      <selection sqref="A1:G1"/>
    </sheetView>
  </sheetViews>
  <sheetFormatPr defaultRowHeight="15"/>
  <cols>
    <col min="1" max="2" width="17.7109375" customWidth="1"/>
    <col min="3" max="5" width="30.7109375" customWidth="1"/>
    <col min="6" max="7" width="17.7109375" customWidth="1"/>
    <col min="8" max="8" width="7.28515625" bestFit="1" customWidth="1"/>
    <col min="9" max="9" width="10.140625" bestFit="1" customWidth="1"/>
    <col min="10" max="10" width="8.85546875" bestFit="1" customWidth="1"/>
    <col min="11" max="11" width="7.28515625" bestFit="1" customWidth="1"/>
    <col min="12" max="12" width="7.7109375" bestFit="1" customWidth="1"/>
    <col min="13" max="13" width="8.140625" bestFit="1" customWidth="1"/>
  </cols>
  <sheetData>
    <row r="1" spans="1:14" ht="20.100000000000001" customHeight="1">
      <c r="A1" s="227">
        <v>42152</v>
      </c>
      <c r="B1" s="228"/>
      <c r="C1" s="228"/>
      <c r="D1" s="228"/>
      <c r="E1" s="228"/>
      <c r="F1" s="228"/>
      <c r="G1" s="229"/>
    </row>
    <row r="2" spans="1:14" ht="20.100000000000001" customHeight="1">
      <c r="A2" s="230" t="s">
        <v>31</v>
      </c>
      <c r="B2" s="231"/>
      <c r="C2" s="231"/>
      <c r="D2" s="231"/>
      <c r="E2" s="231"/>
      <c r="F2" s="231"/>
      <c r="G2" s="232"/>
    </row>
    <row r="3" spans="1:14" ht="20.100000000000001" customHeight="1">
      <c r="A3" s="233" t="s">
        <v>32</v>
      </c>
      <c r="B3" s="234"/>
      <c r="C3" s="234"/>
      <c r="D3" s="234"/>
      <c r="E3" s="234"/>
      <c r="F3" s="234"/>
      <c r="G3" s="235"/>
      <c r="I3" s="1"/>
    </row>
    <row r="4" spans="1:14" ht="20.100000000000001" customHeight="1">
      <c r="A4" s="236"/>
      <c r="B4" s="218"/>
      <c r="C4" s="218"/>
      <c r="D4" s="218"/>
      <c r="E4" s="218"/>
      <c r="F4" s="218"/>
      <c r="G4" s="219"/>
      <c r="I4" s="1"/>
    </row>
    <row r="5" spans="1:14" ht="20.100000000000001" customHeight="1">
      <c r="A5" s="237" t="s">
        <v>0</v>
      </c>
      <c r="B5" s="238"/>
      <c r="C5" s="238"/>
      <c r="D5" s="238"/>
      <c r="E5" s="238"/>
      <c r="F5" s="238"/>
      <c r="G5" s="239"/>
      <c r="H5" s="2"/>
      <c r="I5" s="2"/>
      <c r="J5" s="2"/>
      <c r="K5" s="2"/>
      <c r="L5" s="2"/>
      <c r="M5" s="2"/>
      <c r="N5" s="2"/>
    </row>
    <row r="6" spans="1:14" ht="20.100000000000001" customHeight="1">
      <c r="A6" s="240"/>
      <c r="B6" s="241"/>
      <c r="C6" s="241"/>
      <c r="D6" s="241"/>
      <c r="E6" s="241"/>
      <c r="F6" s="241"/>
      <c r="G6" s="242"/>
      <c r="H6" s="2"/>
      <c r="I6" s="2"/>
      <c r="J6" s="2"/>
      <c r="K6" s="2"/>
      <c r="L6" s="2"/>
      <c r="M6" s="2"/>
      <c r="N6" s="2"/>
    </row>
    <row r="7" spans="1:14" ht="5.0999999999999996" customHeight="1" thickBot="1">
      <c r="A7" s="217"/>
      <c r="B7" s="218"/>
      <c r="C7" s="218"/>
      <c r="D7" s="218"/>
      <c r="E7" s="218"/>
      <c r="F7" s="218"/>
      <c r="G7" s="219"/>
      <c r="H7" s="2"/>
      <c r="I7" s="2"/>
      <c r="J7" s="2"/>
      <c r="K7" s="2"/>
      <c r="L7" s="2"/>
      <c r="M7" s="2"/>
      <c r="N7" s="2"/>
    </row>
    <row r="8" spans="1:14" ht="24" customHeight="1">
      <c r="A8" s="3"/>
      <c r="B8" s="220" t="s">
        <v>1</v>
      </c>
      <c r="C8" s="4" t="s">
        <v>2</v>
      </c>
      <c r="D8" s="221" t="s">
        <v>3</v>
      </c>
      <c r="E8" s="222"/>
      <c r="F8" s="223" t="s">
        <v>4</v>
      </c>
      <c r="G8" s="5"/>
      <c r="H8" s="2"/>
      <c r="I8" s="2"/>
      <c r="J8" s="2"/>
      <c r="K8" s="2"/>
      <c r="L8" s="2"/>
      <c r="M8" s="2"/>
      <c r="N8" s="2"/>
    </row>
    <row r="9" spans="1:14" s="9" customFormat="1" ht="24" customHeight="1">
      <c r="A9" s="6"/>
      <c r="B9" s="220"/>
      <c r="C9" s="214" t="s">
        <v>5</v>
      </c>
      <c r="D9" s="213" t="s">
        <v>6</v>
      </c>
      <c r="E9" s="216" t="s">
        <v>7</v>
      </c>
      <c r="F9" s="223"/>
      <c r="G9" s="7"/>
      <c r="H9" s="8"/>
      <c r="I9" s="8"/>
      <c r="J9" s="8"/>
      <c r="K9" s="8"/>
      <c r="L9" s="8"/>
      <c r="M9" s="8"/>
      <c r="N9" s="8"/>
    </row>
    <row r="10" spans="1:14" s="9" customFormat="1" ht="24" customHeight="1">
      <c r="A10" s="6"/>
      <c r="B10" s="220"/>
      <c r="C10" s="214" t="s">
        <v>8</v>
      </c>
      <c r="D10" s="213" t="s">
        <v>9</v>
      </c>
      <c r="E10" s="216" t="s">
        <v>10</v>
      </c>
      <c r="F10" s="223"/>
      <c r="G10" s="7"/>
      <c r="H10" s="8"/>
      <c r="I10" s="8"/>
      <c r="J10" s="8"/>
      <c r="K10" s="8"/>
      <c r="L10" s="8"/>
      <c r="M10" s="8"/>
      <c r="N10" s="8"/>
    </row>
    <row r="11" spans="1:14" s="9" customFormat="1" ht="24" customHeight="1">
      <c r="A11" s="6"/>
      <c r="B11" s="220"/>
      <c r="C11" s="214" t="s">
        <v>11</v>
      </c>
      <c r="D11" s="213" t="s">
        <v>12</v>
      </c>
      <c r="E11" s="216" t="s">
        <v>13</v>
      </c>
      <c r="F11" s="223"/>
      <c r="G11" s="10"/>
      <c r="H11" s="11"/>
      <c r="I11" s="11"/>
      <c r="J11" s="11"/>
      <c r="K11" s="11"/>
      <c r="L11" s="11"/>
      <c r="M11" s="11"/>
      <c r="N11" s="8"/>
    </row>
    <row r="12" spans="1:14" s="9" customFormat="1" ht="24" customHeight="1">
      <c r="A12" s="6"/>
      <c r="B12" s="220"/>
      <c r="C12" s="214" t="s">
        <v>14</v>
      </c>
      <c r="D12" s="213" t="s">
        <v>15</v>
      </c>
      <c r="E12" s="216" t="s">
        <v>16</v>
      </c>
      <c r="F12" s="223"/>
      <c r="G12" s="10"/>
      <c r="H12" s="8"/>
      <c r="I12" s="8"/>
      <c r="J12" s="8"/>
      <c r="K12" s="8"/>
      <c r="L12" s="8"/>
      <c r="M12" s="8"/>
      <c r="N12" s="8"/>
    </row>
    <row r="13" spans="1:14" s="9" customFormat="1" ht="24" customHeight="1">
      <c r="A13" s="6"/>
      <c r="B13" s="220"/>
      <c r="C13" s="214" t="s">
        <v>17</v>
      </c>
      <c r="D13" s="213" t="s">
        <v>18</v>
      </c>
      <c r="E13" s="216" t="s">
        <v>19</v>
      </c>
      <c r="F13" s="223"/>
      <c r="G13" s="10"/>
      <c r="H13" s="8"/>
      <c r="I13" s="8"/>
      <c r="J13" s="8"/>
      <c r="K13" s="8"/>
      <c r="L13" s="8"/>
      <c r="M13" s="8"/>
      <c r="N13" s="8"/>
    </row>
    <row r="14" spans="1:14" s="9" customFormat="1" ht="24" customHeight="1">
      <c r="A14" s="6"/>
      <c r="B14" s="220"/>
      <c r="C14" s="214" t="s">
        <v>20</v>
      </c>
      <c r="D14" s="213" t="s">
        <v>21</v>
      </c>
      <c r="E14" s="216" t="s">
        <v>22</v>
      </c>
      <c r="F14" s="223"/>
      <c r="G14" s="10"/>
      <c r="H14" s="8"/>
      <c r="I14" s="8"/>
      <c r="J14" s="8"/>
      <c r="K14" s="8"/>
      <c r="L14" s="8"/>
      <c r="M14" s="8"/>
      <c r="N14" s="8"/>
    </row>
    <row r="15" spans="1:14" s="9" customFormat="1" ht="24" customHeight="1">
      <c r="A15" s="6"/>
      <c r="B15" s="220"/>
      <c r="C15" s="214" t="s">
        <v>23</v>
      </c>
      <c r="D15" s="213" t="s">
        <v>24</v>
      </c>
      <c r="E15" s="216" t="s">
        <v>25</v>
      </c>
      <c r="F15" s="223"/>
      <c r="G15" s="10"/>
      <c r="H15" s="8"/>
      <c r="I15" s="8"/>
      <c r="J15" s="8"/>
      <c r="K15" s="8"/>
      <c r="L15" s="8"/>
      <c r="M15" s="8"/>
      <c r="N15" s="8"/>
    </row>
    <row r="16" spans="1:14" s="9" customFormat="1" ht="24" customHeight="1">
      <c r="A16" s="6"/>
      <c r="B16" s="220"/>
      <c r="C16" s="214" t="s">
        <v>26</v>
      </c>
      <c r="D16" s="213" t="s">
        <v>27</v>
      </c>
      <c r="E16" s="216" t="s">
        <v>28</v>
      </c>
      <c r="F16" s="223"/>
      <c r="G16" s="7"/>
      <c r="H16" s="8"/>
      <c r="I16" s="8"/>
      <c r="J16" s="8"/>
      <c r="K16" s="8"/>
      <c r="L16" s="8"/>
      <c r="M16" s="8"/>
      <c r="N16" s="8"/>
    </row>
    <row r="17" spans="1:14" s="9" customFormat="1" ht="24" customHeight="1" thickBot="1">
      <c r="A17" s="6"/>
      <c r="B17" s="220"/>
      <c r="C17" s="12"/>
      <c r="D17" s="215" t="s">
        <v>29</v>
      </c>
      <c r="E17" s="13"/>
      <c r="F17" s="223"/>
      <c r="G17" s="7"/>
      <c r="H17" s="8"/>
      <c r="I17" s="8"/>
      <c r="J17" s="8"/>
      <c r="K17" s="8"/>
      <c r="L17" s="8"/>
      <c r="M17" s="8"/>
      <c r="N17" s="8"/>
    </row>
    <row r="18" spans="1:14" ht="20.100000000000001" customHeight="1" thickBot="1">
      <c r="A18" s="224" t="s">
        <v>30</v>
      </c>
      <c r="B18" s="225"/>
      <c r="C18" s="225"/>
      <c r="D18" s="225"/>
      <c r="E18" s="225"/>
      <c r="F18" s="225"/>
      <c r="G18" s="226"/>
    </row>
    <row r="19" spans="1:14" ht="20.100000000000001" customHeight="1"/>
    <row r="20" spans="1:14" ht="20.100000000000001" customHeight="1"/>
    <row r="21" spans="1:14" ht="20.100000000000001" customHeight="1"/>
  </sheetData>
  <mergeCells count="11">
    <mergeCell ref="A6:G6"/>
    <mergeCell ref="A1:G1"/>
    <mergeCell ref="A2:G2"/>
    <mergeCell ref="A3:G3"/>
    <mergeCell ref="A4:G4"/>
    <mergeCell ref="A5:G5"/>
    <mergeCell ref="A7:G7"/>
    <mergeCell ref="B8:B17"/>
    <mergeCell ref="D8:E8"/>
    <mergeCell ref="F8:F17"/>
    <mergeCell ref="A18:G18"/>
  </mergeCells>
  <hyperlinks>
    <hyperlink ref="C9" location="'10(A)'!A1" display="PROFORMA 10(a)"/>
    <hyperlink ref="C10" location="'10(B)'!A1" display="PROFORMA 10(b)"/>
    <hyperlink ref="D9" location="'12 (A)'!A1" display="PROFORMA 12(a)"/>
    <hyperlink ref="D10" location="'12 (B)'!A1" display="PROFORMA 12(b)"/>
    <hyperlink ref="D11" location="'12 (C)'!A1" display="PROFORMA 12(c)"/>
    <hyperlink ref="D12" location="'12 (D)'!A1" display="PROFORMA 12(d)"/>
    <hyperlink ref="D13" location="'12 (E)'!A1" display="PROFORMA 12(e)"/>
    <hyperlink ref="C13" location="'10 (E)'!A1" display="PROFORMA 10(e)"/>
    <hyperlink ref="C12" location="'10 (D)'!A1" display="PROFORMA 10(d)"/>
    <hyperlink ref="C11" location="'10(C)'!A1" display="PROFORMA 10(c)"/>
    <hyperlink ref="C14" location="'10 (F)'!A1" display="PROFORMA 10(f)"/>
    <hyperlink ref="D14" location="'12 (F)'!A1" display="PROFORMA 12(f)"/>
    <hyperlink ref="D15" location="'12 (G)'!A1" display="PROFORMA 12(g)"/>
    <hyperlink ref="D16" location="'12 (H)'!A1" display="PROFORMA 12(h)"/>
    <hyperlink ref="D17" location="'12 (I)'!A1" display="PROFORMA 12(i)"/>
    <hyperlink ref="E9" location="'12 I-F'!A1" display="PROFORMA 12(i)-f"/>
    <hyperlink ref="E10" location="'12 (J)'!A1" display="PROFORMA 12(j)"/>
    <hyperlink ref="E11" location="'12 (K)'!A1" display="PROFORMA 12(k)"/>
    <hyperlink ref="E12" location="'12 (L)'!A1" display="PROFORMA 12(l)"/>
    <hyperlink ref="E13" location="'12 (M)'!A1" display="PROFORMA 12(m)"/>
    <hyperlink ref="E14" location="'12 (N)'!A1" display="PROFORMA 12(n)"/>
    <hyperlink ref="E15" location="'12 (O)'!A1" display="PROFORMA 12(o)"/>
    <hyperlink ref="E16" location="'12 (P)'!A1" display="PROFORMA 12(p)"/>
    <hyperlink ref="C16" location="'10 (H)'!A1" display="PROFORMA 10(h)"/>
    <hyperlink ref="C15" location="'10 (G)'!A1" display="PROFORMA 10(g)"/>
  </hyperlink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R1026"/>
  <sheetViews>
    <sheetView workbookViewId="0">
      <selection activeCell="A24" sqref="A24"/>
    </sheetView>
  </sheetViews>
  <sheetFormatPr defaultRowHeight="24.95" customHeight="1"/>
  <cols>
    <col min="1" max="1" width="2.7109375" style="16" customWidth="1"/>
    <col min="2" max="3" width="15.7109375" style="16" customWidth="1"/>
    <col min="4" max="4" width="18.7109375" style="15" customWidth="1"/>
    <col min="5" max="16" width="4.7109375" style="14" customWidth="1"/>
    <col min="17" max="19" width="5.7109375" style="14" customWidth="1"/>
    <col min="20" max="28" width="4.7109375" style="14" customWidth="1"/>
    <col min="29" max="31" width="4.7109375" style="30" customWidth="1"/>
    <col min="32" max="34" width="4.7109375" style="14" customWidth="1"/>
    <col min="35" max="37" width="5.7109375" style="14" customWidth="1"/>
    <col min="38" max="40" width="6.7109375" style="14" customWidth="1"/>
    <col min="41" max="41" width="6.7109375" style="15" customWidth="1"/>
    <col min="42" max="44" width="6.7109375" style="14" customWidth="1"/>
    <col min="45" max="49" width="25.7109375" style="16" customWidth="1"/>
    <col min="50" max="16384" width="9.140625" style="16"/>
  </cols>
  <sheetData>
    <row r="1" spans="1:44" ht="15">
      <c r="A1" s="262" t="s">
        <v>98</v>
      </c>
      <c r="B1" s="263"/>
      <c r="C1" s="263"/>
      <c r="D1" s="263"/>
      <c r="E1" s="263"/>
      <c r="F1" s="263"/>
      <c r="G1" s="263"/>
      <c r="H1" s="263"/>
      <c r="I1" s="263"/>
      <c r="J1" s="263"/>
      <c r="K1" s="263"/>
      <c r="L1" s="263"/>
      <c r="M1" s="263"/>
      <c r="N1" s="263"/>
      <c r="O1" s="263"/>
      <c r="P1" s="263"/>
      <c r="Q1" s="263"/>
      <c r="R1" s="263"/>
      <c r="S1" s="263"/>
      <c r="T1" s="263"/>
      <c r="U1" s="263"/>
      <c r="V1" s="263"/>
      <c r="W1" s="263"/>
      <c r="X1" s="263"/>
      <c r="Y1" s="263"/>
      <c r="Z1" s="263"/>
      <c r="AA1" s="263"/>
      <c r="AB1" s="263"/>
      <c r="AC1" s="263"/>
      <c r="AD1" s="263"/>
      <c r="AE1" s="263"/>
      <c r="AF1" s="263"/>
      <c r="AG1" s="263"/>
      <c r="AH1" s="263"/>
      <c r="AI1" s="263"/>
      <c r="AJ1" s="263"/>
      <c r="AK1" s="264"/>
    </row>
    <row r="2" spans="1:44" ht="18">
      <c r="A2" s="272" t="s">
        <v>31</v>
      </c>
      <c r="B2" s="319"/>
      <c r="C2" s="319"/>
      <c r="D2" s="273"/>
      <c r="E2" s="273"/>
      <c r="F2" s="273"/>
      <c r="G2" s="273"/>
      <c r="H2" s="273"/>
      <c r="I2" s="273"/>
      <c r="J2" s="273"/>
      <c r="K2" s="273"/>
      <c r="L2" s="273"/>
      <c r="M2" s="273"/>
      <c r="N2" s="273"/>
      <c r="O2" s="273"/>
      <c r="P2" s="273"/>
      <c r="Q2" s="273"/>
      <c r="R2" s="273"/>
      <c r="S2" s="273"/>
      <c r="T2" s="273"/>
      <c r="U2" s="273"/>
      <c r="V2" s="273"/>
      <c r="W2" s="273"/>
      <c r="X2" s="273"/>
      <c r="Y2" s="273"/>
      <c r="Z2" s="273"/>
      <c r="AA2" s="273"/>
      <c r="AB2" s="273"/>
      <c r="AC2" s="273"/>
      <c r="AD2" s="273"/>
      <c r="AE2" s="273"/>
      <c r="AF2" s="273"/>
      <c r="AG2" s="273"/>
      <c r="AH2" s="273"/>
      <c r="AI2" s="273"/>
      <c r="AJ2" s="273"/>
      <c r="AK2" s="274"/>
      <c r="AL2" s="17"/>
      <c r="AM2" s="17"/>
      <c r="AN2" s="17"/>
      <c r="AO2" s="17"/>
      <c r="AP2" s="17"/>
      <c r="AQ2" s="17"/>
      <c r="AR2" s="17"/>
    </row>
    <row r="3" spans="1:44" ht="15.75">
      <c r="A3" s="275"/>
      <c r="B3" s="381"/>
      <c r="C3" s="381"/>
      <c r="D3" s="276"/>
      <c r="E3" s="276"/>
      <c r="F3" s="276"/>
      <c r="G3" s="276"/>
      <c r="H3" s="276"/>
      <c r="I3" s="276"/>
      <c r="J3" s="276"/>
      <c r="K3" s="276"/>
      <c r="L3" s="276"/>
      <c r="M3" s="276"/>
      <c r="N3" s="276"/>
      <c r="O3" s="276"/>
      <c r="P3" s="276"/>
      <c r="Q3" s="276"/>
      <c r="R3" s="276"/>
      <c r="S3" s="276"/>
      <c r="T3" s="276"/>
      <c r="U3" s="276"/>
      <c r="V3" s="276"/>
      <c r="W3" s="276"/>
      <c r="X3" s="276"/>
      <c r="Y3" s="276"/>
      <c r="Z3" s="276"/>
      <c r="AA3" s="276"/>
      <c r="AB3" s="276"/>
      <c r="AC3" s="276"/>
      <c r="AD3" s="276"/>
      <c r="AE3" s="276"/>
      <c r="AF3" s="276"/>
      <c r="AG3" s="276"/>
      <c r="AH3" s="276"/>
      <c r="AI3" s="276"/>
      <c r="AJ3" s="276"/>
      <c r="AK3" s="277"/>
      <c r="AL3" s="18"/>
      <c r="AM3" s="18"/>
      <c r="AN3" s="18"/>
      <c r="AO3" s="18"/>
      <c r="AP3" s="18"/>
      <c r="AQ3" s="18"/>
      <c r="AR3" s="18"/>
    </row>
    <row r="4" spans="1:44" ht="15.75">
      <c r="A4" s="236"/>
      <c r="B4" s="382"/>
      <c r="C4" s="382"/>
      <c r="D4" s="218"/>
      <c r="E4" s="218"/>
      <c r="F4" s="218"/>
      <c r="G4" s="218"/>
      <c r="H4" s="218"/>
      <c r="I4" s="218"/>
      <c r="J4" s="218"/>
      <c r="K4" s="218"/>
      <c r="L4" s="218"/>
      <c r="M4" s="218"/>
      <c r="N4" s="218"/>
      <c r="O4" s="218"/>
      <c r="P4" s="218"/>
      <c r="Q4" s="218"/>
      <c r="R4" s="218"/>
      <c r="S4" s="218"/>
      <c r="T4" s="218"/>
      <c r="U4" s="218"/>
      <c r="V4" s="218"/>
      <c r="W4" s="218"/>
      <c r="X4" s="218"/>
      <c r="Y4" s="218"/>
      <c r="Z4" s="218"/>
      <c r="AA4" s="218"/>
      <c r="AB4" s="218"/>
      <c r="AC4" s="218"/>
      <c r="AD4" s="218"/>
      <c r="AE4" s="218"/>
      <c r="AF4" s="218"/>
      <c r="AG4" s="218"/>
      <c r="AH4" s="218"/>
      <c r="AI4" s="218"/>
      <c r="AJ4" s="218"/>
      <c r="AK4" s="219"/>
      <c r="AL4" s="18"/>
      <c r="AM4" s="18"/>
      <c r="AN4" s="18"/>
      <c r="AO4" s="18"/>
      <c r="AP4" s="18"/>
      <c r="AQ4" s="18"/>
      <c r="AR4" s="18"/>
    </row>
    <row r="5" spans="1:44" ht="19.5">
      <c r="A5" s="237" t="s">
        <v>0</v>
      </c>
      <c r="B5" s="383"/>
      <c r="C5" s="383"/>
      <c r="D5" s="238"/>
      <c r="E5" s="238"/>
      <c r="F5" s="238"/>
      <c r="G5" s="238"/>
      <c r="H5" s="238"/>
      <c r="I5" s="238"/>
      <c r="J5" s="238"/>
      <c r="K5" s="238"/>
      <c r="L5" s="238"/>
      <c r="M5" s="238"/>
      <c r="N5" s="238"/>
      <c r="O5" s="238"/>
      <c r="P5" s="238"/>
      <c r="Q5" s="238"/>
      <c r="R5" s="238"/>
      <c r="S5" s="238"/>
      <c r="T5" s="238"/>
      <c r="U5" s="238"/>
      <c r="V5" s="238"/>
      <c r="W5" s="238"/>
      <c r="X5" s="238"/>
      <c r="Y5" s="238"/>
      <c r="Z5" s="238"/>
      <c r="AA5" s="238"/>
      <c r="AB5" s="238"/>
      <c r="AC5" s="238"/>
      <c r="AD5" s="238"/>
      <c r="AE5" s="238"/>
      <c r="AF5" s="238"/>
      <c r="AG5" s="238"/>
      <c r="AH5" s="238"/>
      <c r="AI5" s="238"/>
      <c r="AJ5" s="238"/>
      <c r="AK5" s="239"/>
      <c r="AL5" s="19"/>
      <c r="AM5" s="19"/>
      <c r="AN5" s="19"/>
      <c r="AO5" s="19"/>
      <c r="AP5" s="19"/>
      <c r="AQ5" s="19"/>
      <c r="AR5" s="19"/>
    </row>
    <row r="6" spans="1:44" ht="12.75">
      <c r="A6" s="240" t="s">
        <v>99</v>
      </c>
      <c r="B6" s="384"/>
      <c r="C6" s="384"/>
      <c r="D6" s="241"/>
      <c r="E6" s="241"/>
      <c r="F6" s="241"/>
      <c r="G6" s="241"/>
      <c r="H6" s="241"/>
      <c r="I6" s="241"/>
      <c r="J6" s="241"/>
      <c r="K6" s="241"/>
      <c r="L6" s="241"/>
      <c r="M6" s="241"/>
      <c r="N6" s="241"/>
      <c r="O6" s="241"/>
      <c r="P6" s="241"/>
      <c r="Q6" s="241"/>
      <c r="R6" s="241"/>
      <c r="S6" s="241"/>
      <c r="T6" s="241"/>
      <c r="U6" s="241"/>
      <c r="V6" s="241"/>
      <c r="W6" s="241"/>
      <c r="X6" s="241"/>
      <c r="Y6" s="241"/>
      <c r="Z6" s="241"/>
      <c r="AA6" s="241"/>
      <c r="AB6" s="241"/>
      <c r="AC6" s="241"/>
      <c r="AD6" s="241"/>
      <c r="AE6" s="241"/>
      <c r="AF6" s="241"/>
      <c r="AG6" s="241"/>
      <c r="AH6" s="241"/>
      <c r="AI6" s="241"/>
      <c r="AJ6" s="241"/>
      <c r="AK6" s="242"/>
      <c r="AL6" s="20"/>
      <c r="AM6" s="20"/>
      <c r="AN6" s="20"/>
      <c r="AO6" s="20"/>
      <c r="AP6" s="20"/>
      <c r="AQ6" s="20"/>
      <c r="AR6" s="20"/>
    </row>
    <row r="7" spans="1:44" ht="15">
      <c r="A7" s="217"/>
      <c r="B7" s="366"/>
      <c r="C7" s="366"/>
      <c r="D7" s="218"/>
      <c r="E7" s="218"/>
      <c r="F7" s="218"/>
      <c r="G7" s="218"/>
      <c r="H7" s="218"/>
      <c r="I7" s="218"/>
      <c r="J7" s="218"/>
      <c r="K7" s="218"/>
      <c r="L7" s="218"/>
      <c r="M7" s="218"/>
      <c r="N7" s="218"/>
      <c r="O7" s="218"/>
      <c r="P7" s="218"/>
      <c r="Q7" s="218"/>
      <c r="R7" s="218"/>
      <c r="S7" s="218"/>
      <c r="T7" s="218"/>
      <c r="U7" s="218"/>
      <c r="V7" s="218"/>
      <c r="W7" s="218"/>
      <c r="X7" s="218"/>
      <c r="Y7" s="218"/>
      <c r="Z7" s="218"/>
      <c r="AA7" s="218"/>
      <c r="AB7" s="218"/>
      <c r="AC7" s="218"/>
      <c r="AD7" s="218"/>
      <c r="AE7" s="218"/>
      <c r="AF7" s="218"/>
      <c r="AG7" s="218"/>
      <c r="AH7" s="218"/>
      <c r="AI7" s="218"/>
      <c r="AJ7" s="218"/>
      <c r="AK7" s="219"/>
      <c r="AL7" s="21"/>
      <c r="AM7" s="20"/>
      <c r="AN7" s="20"/>
      <c r="AO7" s="20"/>
      <c r="AP7" s="21"/>
      <c r="AQ7" s="20"/>
      <c r="AR7" s="20"/>
    </row>
    <row r="8" spans="1:44" ht="12.75">
      <c r="A8" s="367"/>
      <c r="B8" s="369" t="s">
        <v>36</v>
      </c>
      <c r="C8" s="372" t="s">
        <v>37</v>
      </c>
      <c r="D8" s="372" t="s">
        <v>35</v>
      </c>
      <c r="E8" s="375" t="s">
        <v>81</v>
      </c>
      <c r="F8" s="376"/>
      <c r="G8" s="376"/>
      <c r="H8" s="376"/>
      <c r="I8" s="376"/>
      <c r="J8" s="376"/>
      <c r="K8" s="376"/>
      <c r="L8" s="376"/>
      <c r="M8" s="376"/>
      <c r="N8" s="376"/>
      <c r="O8" s="376"/>
      <c r="P8" s="377"/>
      <c r="Q8" s="259" t="s">
        <v>50</v>
      </c>
      <c r="R8" s="260"/>
      <c r="S8" s="372"/>
      <c r="T8" s="254" t="s">
        <v>100</v>
      </c>
      <c r="U8" s="255"/>
      <c r="V8" s="255"/>
      <c r="W8" s="255"/>
      <c r="X8" s="255"/>
      <c r="Y8" s="255"/>
      <c r="Z8" s="255"/>
      <c r="AA8" s="255"/>
      <c r="AB8" s="255"/>
      <c r="AC8" s="255"/>
      <c r="AD8" s="255"/>
      <c r="AE8" s="255"/>
      <c r="AF8" s="255"/>
      <c r="AG8" s="255"/>
      <c r="AH8" s="256"/>
      <c r="AI8" s="259" t="s">
        <v>101</v>
      </c>
      <c r="AJ8" s="260"/>
      <c r="AK8" s="261"/>
    </row>
    <row r="9" spans="1:44" ht="12.75">
      <c r="A9" s="367"/>
      <c r="B9" s="370"/>
      <c r="C9" s="373"/>
      <c r="D9" s="373"/>
      <c r="E9" s="258" t="s">
        <v>102</v>
      </c>
      <c r="F9" s="258"/>
      <c r="G9" s="258"/>
      <c r="H9" s="258" t="s">
        <v>103</v>
      </c>
      <c r="I9" s="258"/>
      <c r="J9" s="258"/>
      <c r="K9" s="258" t="s">
        <v>104</v>
      </c>
      <c r="L9" s="258"/>
      <c r="M9" s="258"/>
      <c r="N9" s="258" t="s">
        <v>105</v>
      </c>
      <c r="O9" s="258"/>
      <c r="P9" s="258"/>
      <c r="Q9" s="378"/>
      <c r="R9" s="379"/>
      <c r="S9" s="374"/>
      <c r="T9" s="257" t="s">
        <v>106</v>
      </c>
      <c r="U9" s="258"/>
      <c r="V9" s="258"/>
      <c r="W9" s="257" t="s">
        <v>107</v>
      </c>
      <c r="X9" s="258"/>
      <c r="Y9" s="258"/>
      <c r="Z9" s="257" t="s">
        <v>108</v>
      </c>
      <c r="AA9" s="258"/>
      <c r="AB9" s="258"/>
      <c r="AC9" s="257" t="s">
        <v>109</v>
      </c>
      <c r="AD9" s="258"/>
      <c r="AE9" s="258"/>
      <c r="AF9" s="257" t="s">
        <v>110</v>
      </c>
      <c r="AG9" s="258"/>
      <c r="AH9" s="258"/>
      <c r="AI9" s="378"/>
      <c r="AJ9" s="379"/>
      <c r="AK9" s="380"/>
    </row>
    <row r="10" spans="1:44" ht="12.75">
      <c r="A10" s="368"/>
      <c r="B10" s="371"/>
      <c r="C10" s="374"/>
      <c r="D10" s="374"/>
      <c r="E10" s="40" t="s">
        <v>60</v>
      </c>
      <c r="F10" s="40" t="s">
        <v>61</v>
      </c>
      <c r="G10" s="40" t="s">
        <v>62</v>
      </c>
      <c r="H10" s="40" t="s">
        <v>60</v>
      </c>
      <c r="I10" s="40" t="s">
        <v>61</v>
      </c>
      <c r="J10" s="40" t="s">
        <v>62</v>
      </c>
      <c r="K10" s="40" t="s">
        <v>60</v>
      </c>
      <c r="L10" s="40" t="s">
        <v>61</v>
      </c>
      <c r="M10" s="40" t="s">
        <v>62</v>
      </c>
      <c r="N10" s="40" t="s">
        <v>60</v>
      </c>
      <c r="O10" s="40" t="s">
        <v>61</v>
      </c>
      <c r="P10" s="40" t="s">
        <v>62</v>
      </c>
      <c r="Q10" s="40" t="s">
        <v>60</v>
      </c>
      <c r="R10" s="40" t="s">
        <v>61</v>
      </c>
      <c r="S10" s="40" t="s">
        <v>62</v>
      </c>
      <c r="T10" s="40" t="s">
        <v>60</v>
      </c>
      <c r="U10" s="40" t="s">
        <v>61</v>
      </c>
      <c r="V10" s="40" t="s">
        <v>62</v>
      </c>
      <c r="W10" s="40" t="s">
        <v>60</v>
      </c>
      <c r="X10" s="40" t="s">
        <v>61</v>
      </c>
      <c r="Y10" s="40" t="s">
        <v>62</v>
      </c>
      <c r="Z10" s="40" t="s">
        <v>60</v>
      </c>
      <c r="AA10" s="40" t="s">
        <v>61</v>
      </c>
      <c r="AB10" s="40" t="s">
        <v>62</v>
      </c>
      <c r="AC10" s="40" t="s">
        <v>60</v>
      </c>
      <c r="AD10" s="40" t="s">
        <v>61</v>
      </c>
      <c r="AE10" s="40" t="s">
        <v>62</v>
      </c>
      <c r="AF10" s="40" t="s">
        <v>60</v>
      </c>
      <c r="AG10" s="40" t="s">
        <v>61</v>
      </c>
      <c r="AH10" s="40" t="s">
        <v>62</v>
      </c>
      <c r="AI10" s="40" t="s">
        <v>60</v>
      </c>
      <c r="AJ10" s="40" t="s">
        <v>61</v>
      </c>
      <c r="AK10" s="41" t="s">
        <v>62</v>
      </c>
    </row>
    <row r="11" spans="1:44" ht="15">
      <c r="A11" s="360" t="s">
        <v>111</v>
      </c>
      <c r="B11" s="361"/>
      <c r="C11" s="361"/>
      <c r="D11" s="362"/>
      <c r="E11" s="362"/>
      <c r="F11" s="362"/>
      <c r="G11" s="362"/>
      <c r="H11" s="362"/>
      <c r="I11" s="362"/>
      <c r="J11" s="362"/>
      <c r="K11" s="362"/>
      <c r="L11" s="362"/>
      <c r="M11" s="362"/>
      <c r="N11" s="362"/>
      <c r="O11" s="362"/>
      <c r="P11" s="362"/>
      <c r="Q11" s="362"/>
      <c r="R11" s="362"/>
      <c r="S11" s="362"/>
      <c r="T11" s="362"/>
      <c r="U11" s="362"/>
      <c r="V11" s="362"/>
      <c r="W11" s="362"/>
      <c r="X11" s="362"/>
      <c r="Y11" s="362"/>
      <c r="Z11" s="362"/>
      <c r="AA11" s="362"/>
      <c r="AB11" s="362"/>
      <c r="AC11" s="362"/>
      <c r="AD11" s="362"/>
      <c r="AE11" s="362"/>
      <c r="AF11" s="362"/>
      <c r="AG11" s="362"/>
      <c r="AH11" s="362"/>
      <c r="AI11" s="362"/>
      <c r="AJ11" s="362"/>
      <c r="AK11" s="363"/>
    </row>
    <row r="12" spans="1:44" ht="12.75">
      <c r="A12" s="62">
        <v>1</v>
      </c>
      <c r="B12" s="121" t="s">
        <v>45</v>
      </c>
      <c r="C12" s="121" t="s">
        <v>173</v>
      </c>
      <c r="D12" s="86" t="s">
        <v>172</v>
      </c>
      <c r="E12" s="86">
        <v>20</v>
      </c>
      <c r="F12" s="86">
        <v>28</v>
      </c>
      <c r="G12" s="86">
        <v>48</v>
      </c>
      <c r="H12" s="86">
        <v>15</v>
      </c>
      <c r="I12" s="86">
        <v>25</v>
      </c>
      <c r="J12" s="86">
        <v>40</v>
      </c>
      <c r="K12" s="86">
        <v>0</v>
      </c>
      <c r="L12" s="86">
        <v>0</v>
      </c>
      <c r="M12" s="86">
        <v>0</v>
      </c>
      <c r="N12" s="86">
        <v>5</v>
      </c>
      <c r="O12" s="86">
        <v>3</v>
      </c>
      <c r="P12" s="86">
        <v>8</v>
      </c>
      <c r="Q12" s="122">
        <f>H12*100/E12</f>
        <v>75</v>
      </c>
      <c r="R12" s="122">
        <f t="shared" ref="R12:S12" si="0">I12*100/F12</f>
        <v>89.285714285714292</v>
      </c>
      <c r="S12" s="122">
        <f t="shared" si="0"/>
        <v>83.333333333333329</v>
      </c>
      <c r="T12" s="86">
        <v>0</v>
      </c>
      <c r="U12" s="86">
        <v>0</v>
      </c>
      <c r="V12" s="86">
        <v>0</v>
      </c>
      <c r="W12" s="86">
        <v>1</v>
      </c>
      <c r="X12" s="86">
        <v>5</v>
      </c>
      <c r="Y12" s="86">
        <v>6</v>
      </c>
      <c r="Z12" s="86">
        <v>17</v>
      </c>
      <c r="AA12" s="86">
        <v>12</v>
      </c>
      <c r="AB12" s="86">
        <v>29</v>
      </c>
      <c r="AC12" s="86">
        <v>2</v>
      </c>
      <c r="AD12" s="86">
        <v>10</v>
      </c>
      <c r="AE12" s="86">
        <v>12</v>
      </c>
      <c r="AF12" s="86">
        <v>0</v>
      </c>
      <c r="AG12" s="86">
        <v>1</v>
      </c>
      <c r="AH12" s="86">
        <v>1</v>
      </c>
      <c r="AI12" s="65">
        <f>'[1]12(j)'!AS38</f>
        <v>53.21782178217822</v>
      </c>
      <c r="AJ12" s="65">
        <f>'[1]12(j)'!AT38</f>
        <v>55.755395683453237</v>
      </c>
      <c r="AK12" s="65">
        <f>'[1]12(j)'!AU38</f>
        <v>54.6875</v>
      </c>
    </row>
    <row r="13" spans="1:44" ht="15">
      <c r="A13" s="355" t="s">
        <v>112</v>
      </c>
      <c r="B13" s="356"/>
      <c r="C13" s="356"/>
      <c r="D13" s="364"/>
      <c r="E13" s="364"/>
      <c r="F13" s="364"/>
      <c r="G13" s="364"/>
      <c r="H13" s="364"/>
      <c r="I13" s="364"/>
      <c r="J13" s="364"/>
      <c r="K13" s="364"/>
      <c r="L13" s="364"/>
      <c r="M13" s="364"/>
      <c r="N13" s="364"/>
      <c r="O13" s="364"/>
      <c r="P13" s="364"/>
      <c r="Q13" s="364"/>
      <c r="R13" s="364"/>
      <c r="S13" s="364"/>
      <c r="T13" s="364"/>
      <c r="U13" s="364"/>
      <c r="V13" s="364"/>
      <c r="W13" s="364"/>
      <c r="X13" s="364"/>
      <c r="Y13" s="364"/>
      <c r="Z13" s="364"/>
      <c r="AA13" s="364"/>
      <c r="AB13" s="364"/>
      <c r="AC13" s="364"/>
      <c r="AD13" s="364"/>
      <c r="AE13" s="364"/>
      <c r="AF13" s="364"/>
      <c r="AG13" s="364"/>
      <c r="AH13" s="364"/>
      <c r="AI13" s="364"/>
      <c r="AJ13" s="364"/>
      <c r="AK13" s="365"/>
    </row>
    <row r="14" spans="1:44" ht="12.75">
      <c r="A14" s="62">
        <v>2</v>
      </c>
      <c r="B14" s="121" t="s">
        <v>45</v>
      </c>
      <c r="C14" s="121" t="str">
        <f>C12</f>
        <v>J &amp; K</v>
      </c>
      <c r="D14" s="86" t="str">
        <f>D12</f>
        <v>KV SUNJUWAN</v>
      </c>
      <c r="E14" s="86">
        <v>7</v>
      </c>
      <c r="F14" s="86">
        <v>11</v>
      </c>
      <c r="G14" s="86">
        <v>18</v>
      </c>
      <c r="H14" s="86">
        <v>5</v>
      </c>
      <c r="I14" s="86">
        <v>11</v>
      </c>
      <c r="J14" s="86">
        <v>16</v>
      </c>
      <c r="K14" s="86">
        <v>0</v>
      </c>
      <c r="L14" s="86">
        <v>0</v>
      </c>
      <c r="M14" s="86">
        <v>0</v>
      </c>
      <c r="N14" s="86">
        <v>2</v>
      </c>
      <c r="O14" s="86">
        <v>0</v>
      </c>
      <c r="P14" s="86">
        <v>2</v>
      </c>
      <c r="Q14" s="122">
        <f>H14*100/E14</f>
        <v>71.428571428571431</v>
      </c>
      <c r="R14" s="122">
        <f t="shared" ref="R14:S14" si="1">I14*100/F14</f>
        <v>100</v>
      </c>
      <c r="S14" s="122">
        <f t="shared" si="1"/>
        <v>88.888888888888886</v>
      </c>
      <c r="T14" s="86">
        <v>0</v>
      </c>
      <c r="U14" s="86">
        <v>0</v>
      </c>
      <c r="V14" s="86">
        <v>0</v>
      </c>
      <c r="W14" s="86">
        <v>3</v>
      </c>
      <c r="X14" s="86">
        <v>1</v>
      </c>
      <c r="Y14" s="86">
        <v>4</v>
      </c>
      <c r="Z14" s="86">
        <v>4</v>
      </c>
      <c r="AA14" s="86">
        <v>7</v>
      </c>
      <c r="AB14" s="86">
        <v>11</v>
      </c>
      <c r="AC14" s="86">
        <v>0</v>
      </c>
      <c r="AD14" s="86">
        <v>3</v>
      </c>
      <c r="AE14" s="86">
        <v>3</v>
      </c>
      <c r="AF14" s="86">
        <v>0</v>
      </c>
      <c r="AG14" s="86">
        <v>0</v>
      </c>
      <c r="AH14" s="86">
        <v>0</v>
      </c>
      <c r="AI14" s="65">
        <f>'[1]12(j)'!AS52</f>
        <v>49.285714285714292</v>
      </c>
      <c r="AJ14" s="65">
        <f>'[1]12(j)'!AT52</f>
        <v>61.136363636363633</v>
      </c>
      <c r="AK14" s="65">
        <f>'[1]12(j)'!AU52</f>
        <v>56.527777777777779</v>
      </c>
    </row>
    <row r="15" spans="1:44" ht="15">
      <c r="A15" s="355" t="s">
        <v>113</v>
      </c>
      <c r="B15" s="356"/>
      <c r="C15" s="356"/>
      <c r="D15" s="357"/>
      <c r="E15" s="357"/>
      <c r="F15" s="357"/>
      <c r="G15" s="357"/>
      <c r="H15" s="357"/>
      <c r="I15" s="357"/>
      <c r="J15" s="357"/>
      <c r="K15" s="357"/>
      <c r="L15" s="357"/>
      <c r="M15" s="357"/>
      <c r="N15" s="357"/>
      <c r="O15" s="357"/>
      <c r="P15" s="357"/>
      <c r="Q15" s="357"/>
      <c r="R15" s="357"/>
      <c r="S15" s="357"/>
      <c r="T15" s="357"/>
      <c r="U15" s="357"/>
      <c r="V15" s="357"/>
      <c r="W15" s="357"/>
      <c r="X15" s="357"/>
      <c r="Y15" s="357"/>
      <c r="Z15" s="357"/>
      <c r="AA15" s="357"/>
      <c r="AB15" s="357"/>
      <c r="AC15" s="357"/>
      <c r="AD15" s="357"/>
      <c r="AE15" s="357"/>
      <c r="AF15" s="357"/>
      <c r="AG15" s="357"/>
      <c r="AH15" s="357"/>
      <c r="AI15" s="357"/>
      <c r="AJ15" s="357"/>
      <c r="AK15" s="358"/>
    </row>
    <row r="16" spans="1:44" ht="12.75">
      <c r="A16" s="62">
        <v>3</v>
      </c>
      <c r="B16" s="121"/>
      <c r="C16" s="121"/>
      <c r="D16" s="63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122"/>
      <c r="R16" s="122"/>
      <c r="S16" s="122"/>
      <c r="T16" s="86"/>
      <c r="U16" s="86"/>
      <c r="V16" s="86"/>
      <c r="W16" s="86"/>
      <c r="X16" s="86"/>
      <c r="Y16" s="86"/>
      <c r="Z16" s="86"/>
      <c r="AA16" s="86"/>
      <c r="AB16" s="86"/>
      <c r="AC16" s="86"/>
      <c r="AD16" s="86"/>
      <c r="AE16" s="86"/>
      <c r="AF16" s="86"/>
      <c r="AG16" s="86"/>
      <c r="AH16" s="86"/>
      <c r="AI16" s="86"/>
      <c r="AJ16" s="86"/>
      <c r="AK16" s="123"/>
    </row>
    <row r="17" spans="1:37" ht="15">
      <c r="A17" s="355" t="s">
        <v>114</v>
      </c>
      <c r="B17" s="356"/>
      <c r="C17" s="356"/>
      <c r="D17" s="357"/>
      <c r="E17" s="357"/>
      <c r="F17" s="357"/>
      <c r="G17" s="357"/>
      <c r="H17" s="357"/>
      <c r="I17" s="357"/>
      <c r="J17" s="357"/>
      <c r="K17" s="357"/>
      <c r="L17" s="357"/>
      <c r="M17" s="357"/>
      <c r="N17" s="357"/>
      <c r="O17" s="357"/>
      <c r="P17" s="357"/>
      <c r="Q17" s="357"/>
      <c r="R17" s="357"/>
      <c r="S17" s="357"/>
      <c r="T17" s="357"/>
      <c r="U17" s="357"/>
      <c r="V17" s="357"/>
      <c r="W17" s="357"/>
      <c r="X17" s="357"/>
      <c r="Y17" s="357"/>
      <c r="Z17" s="357"/>
      <c r="AA17" s="357"/>
      <c r="AB17" s="357"/>
      <c r="AC17" s="357"/>
      <c r="AD17" s="357"/>
      <c r="AE17" s="357"/>
      <c r="AF17" s="357"/>
      <c r="AG17" s="357"/>
      <c r="AH17" s="357"/>
      <c r="AI17" s="357"/>
      <c r="AJ17" s="357"/>
      <c r="AK17" s="358"/>
    </row>
    <row r="18" spans="1:37" ht="12.75">
      <c r="A18" s="62">
        <v>4</v>
      </c>
      <c r="B18" s="121"/>
      <c r="C18" s="121"/>
      <c r="D18" s="63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  <c r="Q18" s="122"/>
      <c r="R18" s="122"/>
      <c r="S18" s="122"/>
      <c r="T18" s="86"/>
      <c r="U18" s="86"/>
      <c r="V18" s="86"/>
      <c r="W18" s="86"/>
      <c r="X18" s="86"/>
      <c r="Y18" s="86"/>
      <c r="Z18" s="86"/>
      <c r="AA18" s="86"/>
      <c r="AB18" s="86"/>
      <c r="AC18" s="86"/>
      <c r="AD18" s="86"/>
      <c r="AE18" s="86"/>
      <c r="AF18" s="86"/>
      <c r="AG18" s="86"/>
      <c r="AH18" s="86"/>
      <c r="AI18" s="86"/>
      <c r="AJ18" s="86"/>
      <c r="AK18" s="123"/>
    </row>
    <row r="19" spans="1:37" ht="15">
      <c r="A19" s="355" t="s">
        <v>115</v>
      </c>
      <c r="B19" s="356"/>
      <c r="C19" s="356"/>
      <c r="D19" s="357"/>
      <c r="E19" s="357"/>
      <c r="F19" s="357"/>
      <c r="G19" s="357"/>
      <c r="H19" s="357"/>
      <c r="I19" s="357"/>
      <c r="J19" s="357"/>
      <c r="K19" s="357"/>
      <c r="L19" s="357"/>
      <c r="M19" s="357"/>
      <c r="N19" s="357"/>
      <c r="O19" s="357"/>
      <c r="P19" s="357"/>
      <c r="Q19" s="357"/>
      <c r="R19" s="357"/>
      <c r="S19" s="357"/>
      <c r="T19" s="357"/>
      <c r="U19" s="357"/>
      <c r="V19" s="357"/>
      <c r="W19" s="357"/>
      <c r="X19" s="357"/>
      <c r="Y19" s="357"/>
      <c r="Z19" s="357"/>
      <c r="AA19" s="357"/>
      <c r="AB19" s="357"/>
      <c r="AC19" s="357"/>
      <c r="AD19" s="357"/>
      <c r="AE19" s="357"/>
      <c r="AF19" s="357"/>
      <c r="AG19" s="357"/>
      <c r="AH19" s="357"/>
      <c r="AI19" s="357"/>
      <c r="AJ19" s="357"/>
      <c r="AK19" s="358"/>
    </row>
    <row r="20" spans="1:37" ht="12.75">
      <c r="A20" s="62">
        <v>5</v>
      </c>
      <c r="B20" s="121" t="s">
        <v>45</v>
      </c>
      <c r="C20" s="121" t="s">
        <v>173</v>
      </c>
      <c r="D20" s="86" t="s">
        <v>172</v>
      </c>
      <c r="E20" s="86">
        <v>27</v>
      </c>
      <c r="F20" s="86">
        <v>39</v>
      </c>
      <c r="G20" s="86">
        <v>66</v>
      </c>
      <c r="H20" s="86">
        <v>20</v>
      </c>
      <c r="I20" s="86">
        <v>36</v>
      </c>
      <c r="J20" s="86">
        <v>56</v>
      </c>
      <c r="K20" s="86">
        <v>0</v>
      </c>
      <c r="L20" s="86">
        <v>0</v>
      </c>
      <c r="M20" s="86">
        <v>0</v>
      </c>
      <c r="N20" s="86">
        <v>7</v>
      </c>
      <c r="O20" s="86">
        <v>3</v>
      </c>
      <c r="P20" s="86">
        <v>10</v>
      </c>
      <c r="Q20" s="122">
        <v>74.074074074074076</v>
      </c>
      <c r="R20" s="122">
        <v>92.307692307692307</v>
      </c>
      <c r="S20" s="122">
        <v>84.848484848484844</v>
      </c>
      <c r="T20" s="86">
        <v>0</v>
      </c>
      <c r="U20" s="86">
        <v>0</v>
      </c>
      <c r="V20" s="86">
        <v>0</v>
      </c>
      <c r="W20" s="86">
        <v>6</v>
      </c>
      <c r="X20" s="86">
        <v>4</v>
      </c>
      <c r="Y20" s="86">
        <v>10</v>
      </c>
      <c r="Z20" s="86">
        <v>22</v>
      </c>
      <c r="AA20" s="86">
        <v>18</v>
      </c>
      <c r="AB20" s="86">
        <v>40</v>
      </c>
      <c r="AC20" s="86">
        <v>2</v>
      </c>
      <c r="AD20" s="86">
        <v>13</v>
      </c>
      <c r="AE20" s="86">
        <v>15</v>
      </c>
      <c r="AF20" s="86">
        <v>0</v>
      </c>
      <c r="AG20" s="86">
        <v>1</v>
      </c>
      <c r="AH20" s="86">
        <v>1</v>
      </c>
      <c r="AI20" s="65">
        <v>52.205882352941181</v>
      </c>
      <c r="AJ20" s="65">
        <v>57.280927835051543</v>
      </c>
      <c r="AK20" s="65">
        <v>55.189393939393938</v>
      </c>
    </row>
    <row r="21" spans="1:37" ht="12.75">
      <c r="A21" s="243" t="s">
        <v>30</v>
      </c>
      <c r="B21" s="278"/>
      <c r="C21" s="278"/>
      <c r="D21" s="244"/>
      <c r="E21" s="244"/>
      <c r="F21" s="244"/>
      <c r="G21" s="244"/>
      <c r="H21" s="244"/>
      <c r="I21" s="244"/>
      <c r="J21" s="244"/>
      <c r="K21" s="244"/>
      <c r="L21" s="244"/>
      <c r="M21" s="244"/>
      <c r="N21" s="244"/>
      <c r="O21" s="244"/>
      <c r="P21" s="244"/>
      <c r="Q21" s="244"/>
      <c r="R21" s="244"/>
      <c r="S21" s="244"/>
      <c r="T21" s="244"/>
      <c r="U21" s="244"/>
      <c r="V21" s="244"/>
      <c r="W21" s="244"/>
      <c r="X21" s="244"/>
      <c r="Y21" s="244"/>
      <c r="Z21" s="244"/>
      <c r="AA21" s="244"/>
      <c r="AB21" s="244"/>
      <c r="AC21" s="244"/>
      <c r="AD21" s="244"/>
      <c r="AE21" s="244"/>
      <c r="AF21" s="244"/>
      <c r="AG21" s="244"/>
      <c r="AH21" s="244"/>
      <c r="AI21" s="244"/>
      <c r="AJ21" s="244"/>
      <c r="AK21" s="245"/>
    </row>
    <row r="22" spans="1:37" ht="12.75">
      <c r="A22" s="31"/>
      <c r="B22" s="124"/>
      <c r="C22" s="124"/>
      <c r="D22" s="32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20"/>
      <c r="AD22" s="20"/>
      <c r="AE22" s="20"/>
      <c r="AF22" s="33"/>
      <c r="AG22" s="33"/>
      <c r="AH22" s="33"/>
      <c r="AI22" s="33"/>
      <c r="AJ22" s="33"/>
      <c r="AK22" s="34"/>
    </row>
    <row r="23" spans="1:37" ht="12.75">
      <c r="A23" s="31"/>
      <c r="B23" s="124"/>
      <c r="C23" s="124"/>
      <c r="D23" s="32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20"/>
      <c r="AD23" s="20"/>
      <c r="AE23" s="20"/>
      <c r="AF23" s="33"/>
      <c r="AG23" s="33"/>
      <c r="AH23" s="33"/>
      <c r="AI23" s="33"/>
      <c r="AJ23" s="33" t="s">
        <v>174</v>
      </c>
      <c r="AK23" s="34"/>
    </row>
    <row r="24" spans="1:37" ht="12.75">
      <c r="A24" s="31"/>
      <c r="B24" s="125">
        <v>42152</v>
      </c>
      <c r="C24" s="124"/>
      <c r="D24" s="36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20"/>
      <c r="AD24" s="20"/>
      <c r="AE24" s="20"/>
      <c r="AF24" s="33"/>
      <c r="AG24" s="33"/>
      <c r="AH24" s="33"/>
      <c r="AI24" s="33"/>
      <c r="AJ24" s="33" t="s">
        <v>46</v>
      </c>
      <c r="AK24" s="34"/>
    </row>
    <row r="25" spans="1:37" ht="13.5" thickBot="1">
      <c r="A25" s="246"/>
      <c r="B25" s="359"/>
      <c r="C25" s="359"/>
      <c r="D25" s="247"/>
      <c r="E25" s="248"/>
      <c r="F25" s="248"/>
      <c r="G25" s="248"/>
      <c r="H25" s="248"/>
      <c r="I25" s="248"/>
      <c r="J25" s="248"/>
      <c r="K25" s="248"/>
      <c r="L25" s="248"/>
      <c r="M25" s="248"/>
      <c r="N25" s="248"/>
      <c r="O25" s="248"/>
      <c r="P25" s="248"/>
      <c r="Q25" s="248"/>
      <c r="R25" s="248"/>
      <c r="S25" s="248"/>
      <c r="T25" s="248"/>
      <c r="U25" s="248"/>
      <c r="V25" s="248"/>
      <c r="W25" s="248"/>
      <c r="X25" s="248"/>
      <c r="Y25" s="248"/>
      <c r="Z25" s="248"/>
      <c r="AA25" s="248"/>
      <c r="AB25" s="248"/>
      <c r="AC25" s="248"/>
      <c r="AD25" s="248"/>
      <c r="AE25" s="248"/>
      <c r="AF25" s="248"/>
      <c r="AG25" s="248"/>
      <c r="AH25" s="248"/>
      <c r="AI25" s="248"/>
      <c r="AJ25" s="248"/>
      <c r="AK25" s="249"/>
    </row>
    <row r="1007" spans="1:44" ht="19.5">
      <c r="A1007" s="37"/>
      <c r="B1007" s="37"/>
      <c r="C1007" s="37"/>
      <c r="D1007" s="38"/>
      <c r="E1007" s="38"/>
      <c r="F1007" s="38"/>
      <c r="G1007" s="38"/>
      <c r="H1007" s="38"/>
      <c r="I1007" s="38"/>
      <c r="J1007" s="38"/>
      <c r="K1007" s="38"/>
      <c r="L1007" s="38"/>
      <c r="M1007" s="38"/>
      <c r="N1007" s="38"/>
      <c r="O1007" s="38"/>
      <c r="P1007" s="38"/>
      <c r="Q1007" s="38"/>
      <c r="R1007" s="38"/>
      <c r="S1007" s="38"/>
      <c r="T1007" s="38"/>
      <c r="U1007" s="38"/>
      <c r="V1007" s="38"/>
      <c r="W1007" s="38"/>
      <c r="X1007" s="38"/>
      <c r="Y1007" s="38"/>
      <c r="Z1007" s="38"/>
      <c r="AA1007" s="38"/>
      <c r="AB1007" s="38"/>
      <c r="AC1007" s="126"/>
      <c r="AD1007" s="126"/>
      <c r="AE1007" s="126"/>
      <c r="AF1007" s="38"/>
      <c r="AG1007" s="38"/>
      <c r="AH1007" s="38"/>
      <c r="AI1007" s="38"/>
      <c r="AJ1007" s="38"/>
      <c r="AK1007" s="38"/>
      <c r="AL1007" s="38"/>
      <c r="AM1007" s="38"/>
      <c r="AN1007" s="38"/>
      <c r="AO1007" s="38"/>
      <c r="AP1007" s="38"/>
      <c r="AQ1007" s="38"/>
      <c r="AR1007" s="38"/>
    </row>
    <row r="1008" spans="1:44" ht="19.5">
      <c r="A1008" s="39"/>
      <c r="B1008" s="39"/>
      <c r="C1008" s="39"/>
      <c r="D1008" s="38"/>
      <c r="E1008" s="38"/>
      <c r="F1008" s="38"/>
      <c r="G1008" s="38"/>
      <c r="H1008" s="38"/>
      <c r="I1008" s="38"/>
      <c r="J1008" s="38"/>
      <c r="K1008" s="38"/>
      <c r="L1008" s="38"/>
      <c r="M1008" s="38"/>
      <c r="N1008" s="38"/>
      <c r="O1008" s="38"/>
      <c r="P1008" s="38"/>
      <c r="Q1008" s="38"/>
      <c r="R1008" s="38"/>
      <c r="S1008" s="38"/>
      <c r="T1008" s="38"/>
      <c r="U1008" s="38"/>
      <c r="V1008" s="38"/>
      <c r="W1008" s="38"/>
      <c r="X1008" s="38"/>
      <c r="Y1008" s="38"/>
      <c r="Z1008" s="38"/>
      <c r="AA1008" s="38"/>
      <c r="AB1008" s="38"/>
      <c r="AC1008" s="126"/>
      <c r="AD1008" s="126"/>
      <c r="AE1008" s="126"/>
      <c r="AF1008" s="38"/>
      <c r="AG1008" s="38"/>
      <c r="AH1008" s="38"/>
      <c r="AI1008" s="38"/>
      <c r="AJ1008" s="38"/>
      <c r="AK1008" s="38"/>
      <c r="AL1008" s="38"/>
      <c r="AM1008" s="38"/>
      <c r="AN1008" s="38"/>
      <c r="AO1008" s="38"/>
      <c r="AP1008" s="38"/>
      <c r="AQ1008" s="38"/>
      <c r="AR1008" s="38"/>
    </row>
    <row r="1009" spans="1:44" ht="19.5">
      <c r="A1009" s="39"/>
      <c r="B1009" s="39"/>
      <c r="C1009" s="39"/>
      <c r="D1009" s="38"/>
      <c r="E1009" s="38"/>
      <c r="F1009" s="38"/>
      <c r="G1009" s="38"/>
      <c r="H1009" s="38"/>
      <c r="I1009" s="38"/>
      <c r="J1009" s="38"/>
      <c r="K1009" s="38"/>
      <c r="L1009" s="38"/>
      <c r="M1009" s="38"/>
      <c r="N1009" s="38"/>
      <c r="O1009" s="38"/>
      <c r="P1009" s="38"/>
      <c r="Q1009" s="38"/>
      <c r="R1009" s="38"/>
      <c r="S1009" s="38"/>
      <c r="T1009" s="38"/>
      <c r="U1009" s="38"/>
      <c r="V1009" s="38"/>
      <c r="W1009" s="38"/>
      <c r="X1009" s="38"/>
      <c r="Y1009" s="38"/>
      <c r="Z1009" s="38"/>
      <c r="AA1009" s="38"/>
      <c r="AB1009" s="38"/>
      <c r="AC1009" s="126"/>
      <c r="AD1009" s="126"/>
      <c r="AE1009" s="126"/>
      <c r="AF1009" s="38"/>
      <c r="AG1009" s="38"/>
      <c r="AH1009" s="38"/>
      <c r="AI1009" s="38"/>
      <c r="AJ1009" s="38"/>
      <c r="AK1009" s="38"/>
      <c r="AL1009" s="38"/>
      <c r="AM1009" s="38"/>
      <c r="AN1009" s="38"/>
      <c r="AO1009" s="38"/>
      <c r="AP1009" s="38"/>
      <c r="AQ1009" s="38"/>
      <c r="AR1009" s="38"/>
    </row>
    <row r="1010" spans="1:44" ht="19.5">
      <c r="A1010" s="39"/>
      <c r="B1010" s="39"/>
      <c r="C1010" s="39"/>
      <c r="D1010" s="38"/>
      <c r="E1010" s="38"/>
      <c r="F1010" s="38"/>
      <c r="G1010" s="38"/>
      <c r="H1010" s="38"/>
      <c r="I1010" s="38"/>
      <c r="J1010" s="38"/>
      <c r="K1010" s="38"/>
      <c r="L1010" s="38"/>
      <c r="M1010" s="38"/>
      <c r="N1010" s="38"/>
      <c r="O1010" s="38"/>
      <c r="P1010" s="38"/>
      <c r="Q1010" s="38"/>
      <c r="R1010" s="38"/>
      <c r="S1010" s="38"/>
      <c r="T1010" s="38"/>
      <c r="U1010" s="38"/>
      <c r="V1010" s="38"/>
      <c r="W1010" s="38"/>
      <c r="X1010" s="38"/>
      <c r="Y1010" s="38"/>
      <c r="Z1010" s="38"/>
      <c r="AA1010" s="38"/>
      <c r="AB1010" s="38"/>
      <c r="AC1010" s="126"/>
      <c r="AD1010" s="126"/>
      <c r="AE1010" s="126"/>
      <c r="AF1010" s="38"/>
      <c r="AG1010" s="38"/>
      <c r="AH1010" s="38"/>
      <c r="AI1010" s="38"/>
      <c r="AJ1010" s="38"/>
      <c r="AK1010" s="38"/>
      <c r="AL1010" s="38"/>
      <c r="AM1010" s="38"/>
      <c r="AN1010" s="38"/>
      <c r="AO1010" s="38"/>
      <c r="AP1010" s="38"/>
      <c r="AQ1010" s="38"/>
      <c r="AR1010" s="38"/>
    </row>
    <row r="1011" spans="1:44" ht="19.5">
      <c r="A1011" s="39"/>
      <c r="B1011" s="39"/>
      <c r="C1011" s="39"/>
      <c r="D1011" s="38"/>
      <c r="E1011" s="38"/>
      <c r="F1011" s="38"/>
      <c r="G1011" s="38"/>
      <c r="H1011" s="38"/>
      <c r="I1011" s="38"/>
      <c r="J1011" s="38"/>
      <c r="K1011" s="38"/>
      <c r="L1011" s="38"/>
      <c r="M1011" s="38"/>
      <c r="N1011" s="38"/>
      <c r="O1011" s="38"/>
      <c r="P1011" s="38"/>
      <c r="Q1011" s="38"/>
      <c r="R1011" s="38"/>
      <c r="S1011" s="38"/>
      <c r="T1011" s="38"/>
      <c r="U1011" s="38"/>
      <c r="V1011" s="38"/>
      <c r="W1011" s="38"/>
      <c r="X1011" s="38"/>
      <c r="Y1011" s="38"/>
      <c r="Z1011" s="38"/>
      <c r="AA1011" s="38"/>
      <c r="AB1011" s="38"/>
      <c r="AC1011" s="126"/>
      <c r="AD1011" s="126"/>
      <c r="AE1011" s="126"/>
      <c r="AF1011" s="38"/>
      <c r="AG1011" s="38"/>
      <c r="AH1011" s="38"/>
      <c r="AI1011" s="38"/>
      <c r="AJ1011" s="38"/>
      <c r="AK1011" s="38"/>
      <c r="AL1011" s="38"/>
      <c r="AM1011" s="38"/>
      <c r="AN1011" s="38"/>
      <c r="AO1011" s="38"/>
      <c r="AP1011" s="38"/>
      <c r="AQ1011" s="38"/>
      <c r="AR1011" s="38"/>
    </row>
    <row r="1012" spans="1:44" ht="19.5">
      <c r="A1012" s="39"/>
      <c r="B1012" s="39"/>
      <c r="C1012" s="39"/>
      <c r="D1012" s="38"/>
      <c r="E1012" s="38"/>
      <c r="F1012" s="38"/>
      <c r="G1012" s="38"/>
      <c r="H1012" s="38"/>
      <c r="I1012" s="38"/>
      <c r="J1012" s="38"/>
      <c r="K1012" s="38"/>
      <c r="L1012" s="38"/>
      <c r="M1012" s="38"/>
      <c r="N1012" s="38"/>
      <c r="O1012" s="38"/>
      <c r="P1012" s="38"/>
      <c r="Q1012" s="38"/>
      <c r="R1012" s="38"/>
      <c r="S1012" s="38"/>
      <c r="T1012" s="38"/>
      <c r="U1012" s="38"/>
      <c r="V1012" s="38"/>
      <c r="W1012" s="38"/>
      <c r="X1012" s="38"/>
      <c r="Y1012" s="38"/>
      <c r="Z1012" s="38"/>
      <c r="AA1012" s="38"/>
      <c r="AB1012" s="38"/>
      <c r="AC1012" s="126"/>
      <c r="AD1012" s="126"/>
      <c r="AE1012" s="126"/>
      <c r="AF1012" s="38"/>
      <c r="AG1012" s="38"/>
      <c r="AH1012" s="38"/>
      <c r="AI1012" s="38"/>
      <c r="AJ1012" s="38"/>
      <c r="AK1012" s="38"/>
      <c r="AL1012" s="38"/>
      <c r="AM1012" s="38"/>
      <c r="AN1012" s="38"/>
      <c r="AO1012" s="38"/>
      <c r="AP1012" s="38"/>
      <c r="AQ1012" s="38"/>
      <c r="AR1012" s="38"/>
    </row>
    <row r="1013" spans="1:44" ht="19.5">
      <c r="A1013" s="39"/>
      <c r="B1013" s="39"/>
      <c r="C1013" s="39"/>
      <c r="D1013" s="38"/>
      <c r="E1013" s="38"/>
      <c r="F1013" s="38"/>
      <c r="G1013" s="38"/>
      <c r="H1013" s="38"/>
      <c r="I1013" s="38"/>
      <c r="J1013" s="38"/>
      <c r="K1013" s="38"/>
      <c r="L1013" s="38"/>
      <c r="M1013" s="38"/>
      <c r="N1013" s="38"/>
      <c r="O1013" s="38"/>
      <c r="P1013" s="38"/>
      <c r="Q1013" s="38"/>
      <c r="R1013" s="38"/>
      <c r="S1013" s="38"/>
      <c r="T1013" s="38"/>
      <c r="U1013" s="38"/>
      <c r="V1013" s="38"/>
      <c r="W1013" s="38"/>
      <c r="X1013" s="38"/>
      <c r="Y1013" s="38"/>
      <c r="Z1013" s="38"/>
      <c r="AA1013" s="38"/>
      <c r="AB1013" s="38"/>
      <c r="AC1013" s="126"/>
      <c r="AD1013" s="126"/>
      <c r="AE1013" s="126"/>
      <c r="AF1013" s="38"/>
      <c r="AG1013" s="38"/>
      <c r="AH1013" s="38"/>
      <c r="AI1013" s="38"/>
      <c r="AJ1013" s="38"/>
      <c r="AK1013" s="38"/>
      <c r="AL1013" s="38"/>
      <c r="AM1013" s="38"/>
      <c r="AN1013" s="38"/>
      <c r="AO1013" s="38"/>
      <c r="AP1013" s="38"/>
      <c r="AQ1013" s="38"/>
      <c r="AR1013" s="38"/>
    </row>
    <row r="1014" spans="1:44" ht="19.5">
      <c r="A1014" s="39"/>
      <c r="B1014" s="39"/>
      <c r="C1014" s="39"/>
      <c r="D1014" s="38"/>
      <c r="E1014" s="38"/>
      <c r="F1014" s="38"/>
      <c r="G1014" s="38"/>
      <c r="H1014" s="38"/>
      <c r="I1014" s="38"/>
      <c r="J1014" s="38"/>
      <c r="K1014" s="38"/>
      <c r="L1014" s="38"/>
      <c r="M1014" s="38"/>
      <c r="N1014" s="38"/>
      <c r="O1014" s="38"/>
      <c r="P1014" s="38"/>
      <c r="Q1014" s="38"/>
      <c r="R1014" s="38"/>
      <c r="S1014" s="38"/>
      <c r="T1014" s="38"/>
      <c r="U1014" s="38"/>
      <c r="V1014" s="38"/>
      <c r="W1014" s="38"/>
      <c r="X1014" s="38"/>
      <c r="Y1014" s="38"/>
      <c r="Z1014" s="38"/>
      <c r="AA1014" s="38"/>
      <c r="AB1014" s="38"/>
      <c r="AC1014" s="126"/>
      <c r="AD1014" s="126"/>
      <c r="AE1014" s="126"/>
      <c r="AF1014" s="38"/>
      <c r="AG1014" s="38"/>
      <c r="AH1014" s="38"/>
      <c r="AI1014" s="38"/>
      <c r="AJ1014" s="38"/>
      <c r="AK1014" s="38"/>
      <c r="AL1014" s="38"/>
      <c r="AM1014" s="38"/>
      <c r="AN1014" s="38"/>
      <c r="AO1014" s="38"/>
      <c r="AP1014" s="38"/>
      <c r="AQ1014" s="38"/>
      <c r="AR1014" s="38"/>
    </row>
    <row r="1015" spans="1:44" ht="19.5">
      <c r="A1015" s="39"/>
      <c r="B1015" s="39"/>
      <c r="C1015" s="39"/>
      <c r="D1015" s="38"/>
      <c r="E1015" s="38"/>
      <c r="F1015" s="38"/>
      <c r="G1015" s="38"/>
      <c r="H1015" s="38"/>
      <c r="I1015" s="38"/>
      <c r="J1015" s="38"/>
      <c r="K1015" s="38"/>
      <c r="L1015" s="38"/>
      <c r="M1015" s="38"/>
      <c r="N1015" s="38"/>
      <c r="O1015" s="38"/>
      <c r="P1015" s="38"/>
      <c r="Q1015" s="38"/>
      <c r="R1015" s="38"/>
      <c r="S1015" s="38"/>
      <c r="T1015" s="38"/>
      <c r="U1015" s="38"/>
      <c r="V1015" s="38"/>
      <c r="W1015" s="38"/>
      <c r="X1015" s="38"/>
      <c r="Y1015" s="38"/>
      <c r="Z1015" s="38"/>
      <c r="AA1015" s="38"/>
      <c r="AB1015" s="38"/>
      <c r="AC1015" s="126"/>
      <c r="AD1015" s="126"/>
      <c r="AE1015" s="126"/>
      <c r="AF1015" s="38"/>
      <c r="AG1015" s="38"/>
      <c r="AH1015" s="38"/>
      <c r="AI1015" s="38"/>
      <c r="AJ1015" s="38"/>
      <c r="AK1015" s="38"/>
      <c r="AL1015" s="38"/>
      <c r="AM1015" s="38"/>
      <c r="AN1015" s="38"/>
      <c r="AO1015" s="38"/>
      <c r="AP1015" s="38"/>
      <c r="AQ1015" s="38"/>
      <c r="AR1015" s="38"/>
    </row>
    <row r="1016" spans="1:44" ht="19.5">
      <c r="A1016" s="39"/>
      <c r="B1016" s="39"/>
      <c r="C1016" s="39"/>
      <c r="D1016" s="38"/>
      <c r="E1016" s="38"/>
      <c r="F1016" s="38"/>
      <c r="G1016" s="38"/>
      <c r="H1016" s="38"/>
      <c r="I1016" s="38"/>
      <c r="J1016" s="38"/>
      <c r="K1016" s="38"/>
      <c r="L1016" s="38"/>
      <c r="M1016" s="38"/>
      <c r="N1016" s="38"/>
      <c r="O1016" s="38"/>
      <c r="P1016" s="38"/>
      <c r="Q1016" s="38"/>
      <c r="R1016" s="38"/>
      <c r="S1016" s="38"/>
      <c r="T1016" s="38"/>
      <c r="U1016" s="38"/>
      <c r="V1016" s="38"/>
      <c r="W1016" s="38"/>
      <c r="X1016" s="38"/>
      <c r="Y1016" s="38"/>
      <c r="Z1016" s="38"/>
      <c r="AA1016" s="38"/>
      <c r="AB1016" s="38"/>
      <c r="AC1016" s="126"/>
      <c r="AD1016" s="126"/>
      <c r="AE1016" s="126"/>
      <c r="AF1016" s="38"/>
      <c r="AG1016" s="38"/>
      <c r="AH1016" s="38"/>
      <c r="AI1016" s="38"/>
      <c r="AJ1016" s="38"/>
      <c r="AK1016" s="38"/>
      <c r="AL1016" s="38"/>
      <c r="AM1016" s="38"/>
      <c r="AN1016" s="38"/>
      <c r="AO1016" s="38"/>
      <c r="AP1016" s="38"/>
      <c r="AQ1016" s="38"/>
      <c r="AR1016" s="38"/>
    </row>
    <row r="1017" spans="1:44" ht="19.5">
      <c r="A1017" s="39"/>
      <c r="B1017" s="39"/>
      <c r="C1017" s="39"/>
      <c r="D1017" s="38"/>
      <c r="E1017" s="38"/>
      <c r="F1017" s="38"/>
      <c r="G1017" s="38"/>
      <c r="H1017" s="38"/>
      <c r="I1017" s="38"/>
      <c r="J1017" s="38"/>
      <c r="K1017" s="38"/>
      <c r="L1017" s="38"/>
      <c r="M1017" s="38"/>
      <c r="N1017" s="38"/>
      <c r="O1017" s="38"/>
      <c r="P1017" s="38"/>
      <c r="Q1017" s="38"/>
      <c r="R1017" s="38"/>
      <c r="S1017" s="38"/>
      <c r="T1017" s="38"/>
      <c r="U1017" s="38"/>
      <c r="V1017" s="38"/>
      <c r="W1017" s="38"/>
      <c r="X1017" s="38"/>
      <c r="Y1017" s="38"/>
      <c r="Z1017" s="38"/>
      <c r="AA1017" s="38"/>
      <c r="AB1017" s="38"/>
      <c r="AC1017" s="126"/>
      <c r="AD1017" s="126"/>
      <c r="AE1017" s="126"/>
      <c r="AF1017" s="38"/>
      <c r="AG1017" s="38"/>
      <c r="AH1017" s="38"/>
      <c r="AI1017" s="38"/>
      <c r="AJ1017" s="38"/>
      <c r="AK1017" s="38"/>
      <c r="AL1017" s="38"/>
      <c r="AM1017" s="38"/>
      <c r="AN1017" s="38"/>
      <c r="AO1017" s="38"/>
      <c r="AP1017" s="38"/>
      <c r="AQ1017" s="38"/>
      <c r="AR1017" s="38"/>
    </row>
    <row r="1018" spans="1:44" ht="19.5">
      <c r="A1018" s="39"/>
      <c r="B1018" s="39"/>
      <c r="C1018" s="39"/>
      <c r="D1018" s="38"/>
      <c r="E1018" s="38"/>
      <c r="F1018" s="38"/>
      <c r="G1018" s="38"/>
      <c r="H1018" s="38"/>
      <c r="I1018" s="38"/>
      <c r="J1018" s="38"/>
      <c r="K1018" s="38"/>
      <c r="L1018" s="38"/>
      <c r="M1018" s="38"/>
      <c r="N1018" s="38"/>
      <c r="O1018" s="38"/>
      <c r="P1018" s="38"/>
      <c r="Q1018" s="38"/>
      <c r="R1018" s="38"/>
      <c r="S1018" s="38"/>
      <c r="T1018" s="38"/>
      <c r="U1018" s="38"/>
      <c r="V1018" s="38"/>
      <c r="W1018" s="38"/>
      <c r="X1018" s="38"/>
      <c r="Y1018" s="38"/>
      <c r="Z1018" s="38"/>
      <c r="AA1018" s="38"/>
      <c r="AB1018" s="38"/>
      <c r="AC1018" s="126"/>
      <c r="AD1018" s="126"/>
      <c r="AE1018" s="126"/>
      <c r="AF1018" s="38"/>
      <c r="AG1018" s="38"/>
      <c r="AH1018" s="38"/>
      <c r="AI1018" s="38"/>
      <c r="AJ1018" s="38"/>
      <c r="AK1018" s="38"/>
      <c r="AL1018" s="38"/>
      <c r="AM1018" s="38"/>
      <c r="AN1018" s="38"/>
      <c r="AO1018" s="38"/>
      <c r="AP1018" s="38"/>
      <c r="AQ1018" s="38"/>
      <c r="AR1018" s="38"/>
    </row>
    <row r="1019" spans="1:44" ht="19.5">
      <c r="A1019" s="39"/>
      <c r="B1019" s="39"/>
      <c r="C1019" s="39"/>
      <c r="D1019" s="38"/>
      <c r="E1019" s="38"/>
      <c r="F1019" s="38"/>
      <c r="G1019" s="38"/>
      <c r="H1019" s="38"/>
      <c r="I1019" s="38"/>
      <c r="J1019" s="38"/>
      <c r="K1019" s="38"/>
      <c r="L1019" s="38"/>
      <c r="M1019" s="38"/>
      <c r="N1019" s="38"/>
      <c r="O1019" s="38"/>
      <c r="P1019" s="38"/>
      <c r="Q1019" s="38"/>
      <c r="R1019" s="38"/>
      <c r="S1019" s="38"/>
      <c r="T1019" s="38"/>
      <c r="U1019" s="38"/>
      <c r="V1019" s="38"/>
      <c r="W1019" s="38"/>
      <c r="X1019" s="38"/>
      <c r="Y1019" s="38"/>
      <c r="Z1019" s="38"/>
      <c r="AA1019" s="38"/>
      <c r="AB1019" s="38"/>
      <c r="AC1019" s="126"/>
      <c r="AD1019" s="126"/>
      <c r="AE1019" s="126"/>
      <c r="AF1019" s="38"/>
      <c r="AG1019" s="38"/>
      <c r="AH1019" s="38"/>
      <c r="AI1019" s="38"/>
      <c r="AJ1019" s="38"/>
      <c r="AK1019" s="38"/>
      <c r="AL1019" s="38"/>
      <c r="AM1019" s="38"/>
      <c r="AN1019" s="38"/>
      <c r="AO1019" s="38"/>
      <c r="AP1019" s="38"/>
      <c r="AQ1019" s="38"/>
      <c r="AR1019" s="38"/>
    </row>
    <row r="1020" spans="1:44" ht="19.5">
      <c r="A1020" s="39"/>
      <c r="B1020" s="39"/>
      <c r="C1020" s="39"/>
      <c r="D1020" s="38"/>
      <c r="E1020" s="38"/>
      <c r="F1020" s="38"/>
      <c r="G1020" s="38"/>
      <c r="H1020" s="38"/>
      <c r="I1020" s="38"/>
      <c r="J1020" s="38"/>
      <c r="K1020" s="38"/>
      <c r="L1020" s="38"/>
      <c r="M1020" s="38"/>
      <c r="N1020" s="38"/>
      <c r="O1020" s="38"/>
      <c r="P1020" s="38"/>
      <c r="Q1020" s="38"/>
      <c r="R1020" s="38"/>
      <c r="S1020" s="38"/>
      <c r="T1020" s="38"/>
      <c r="U1020" s="38"/>
      <c r="V1020" s="38"/>
      <c r="W1020" s="38"/>
      <c r="X1020" s="38"/>
      <c r="Y1020" s="38"/>
      <c r="Z1020" s="38"/>
      <c r="AA1020" s="38"/>
      <c r="AB1020" s="38"/>
      <c r="AC1020" s="126"/>
      <c r="AD1020" s="126"/>
      <c r="AE1020" s="126"/>
      <c r="AF1020" s="38"/>
      <c r="AG1020" s="38"/>
      <c r="AH1020" s="38"/>
      <c r="AI1020" s="38"/>
      <c r="AJ1020" s="38"/>
      <c r="AK1020" s="38"/>
      <c r="AL1020" s="38"/>
      <c r="AM1020" s="38"/>
      <c r="AN1020" s="38"/>
      <c r="AO1020" s="38"/>
      <c r="AP1020" s="38"/>
      <c r="AQ1020" s="38"/>
      <c r="AR1020" s="38"/>
    </row>
    <row r="1021" spans="1:44" ht="19.5">
      <c r="A1021" s="39"/>
      <c r="B1021" s="39"/>
      <c r="C1021" s="39"/>
      <c r="D1021" s="38"/>
      <c r="E1021" s="38"/>
      <c r="F1021" s="38"/>
      <c r="G1021" s="38"/>
      <c r="H1021" s="38"/>
      <c r="I1021" s="38"/>
      <c r="J1021" s="38"/>
      <c r="K1021" s="38"/>
      <c r="L1021" s="38"/>
      <c r="M1021" s="38"/>
      <c r="N1021" s="38"/>
      <c r="O1021" s="38"/>
      <c r="P1021" s="38"/>
      <c r="Q1021" s="38"/>
      <c r="R1021" s="38"/>
      <c r="S1021" s="38"/>
      <c r="T1021" s="38"/>
      <c r="U1021" s="38"/>
      <c r="V1021" s="38"/>
      <c r="W1021" s="38"/>
      <c r="X1021" s="38"/>
      <c r="Y1021" s="38"/>
      <c r="Z1021" s="38"/>
      <c r="AA1021" s="38"/>
      <c r="AB1021" s="38"/>
      <c r="AC1021" s="126"/>
      <c r="AD1021" s="126"/>
      <c r="AE1021" s="126"/>
      <c r="AF1021" s="38"/>
      <c r="AG1021" s="38"/>
      <c r="AH1021" s="38"/>
      <c r="AI1021" s="38"/>
      <c r="AJ1021" s="38"/>
      <c r="AK1021" s="38"/>
      <c r="AL1021" s="38"/>
      <c r="AM1021" s="38"/>
      <c r="AN1021" s="38"/>
      <c r="AO1021" s="38"/>
      <c r="AP1021" s="38"/>
      <c r="AQ1021" s="38"/>
      <c r="AR1021" s="38"/>
    </row>
    <row r="1022" spans="1:44" ht="19.5">
      <c r="A1022" s="39"/>
      <c r="B1022" s="39"/>
      <c r="C1022" s="39"/>
      <c r="D1022" s="38"/>
      <c r="E1022" s="38"/>
      <c r="F1022" s="38"/>
      <c r="G1022" s="38"/>
      <c r="H1022" s="38"/>
      <c r="I1022" s="38"/>
      <c r="J1022" s="38"/>
      <c r="K1022" s="38"/>
      <c r="L1022" s="38"/>
      <c r="M1022" s="38"/>
      <c r="N1022" s="38"/>
      <c r="O1022" s="38"/>
      <c r="P1022" s="38"/>
      <c r="Q1022" s="38"/>
      <c r="R1022" s="38"/>
      <c r="S1022" s="38"/>
      <c r="T1022" s="38"/>
      <c r="U1022" s="38"/>
      <c r="V1022" s="38"/>
      <c r="W1022" s="38"/>
      <c r="X1022" s="38"/>
      <c r="Y1022" s="38"/>
      <c r="Z1022" s="38"/>
      <c r="AA1022" s="38"/>
      <c r="AB1022" s="38"/>
      <c r="AC1022" s="126"/>
      <c r="AD1022" s="126"/>
      <c r="AE1022" s="126"/>
      <c r="AF1022" s="38"/>
      <c r="AG1022" s="38"/>
      <c r="AH1022" s="38"/>
      <c r="AI1022" s="38"/>
      <c r="AJ1022" s="38"/>
      <c r="AK1022" s="38"/>
      <c r="AL1022" s="38"/>
      <c r="AM1022" s="38"/>
      <c r="AN1022" s="38"/>
      <c r="AO1022" s="38"/>
      <c r="AP1022" s="38"/>
      <c r="AQ1022" s="38"/>
      <c r="AR1022" s="38"/>
    </row>
    <row r="1023" spans="1:44" ht="19.5">
      <c r="A1023" s="39"/>
      <c r="B1023" s="39"/>
      <c r="C1023" s="39"/>
      <c r="D1023" s="38"/>
      <c r="E1023" s="38"/>
      <c r="F1023" s="38"/>
      <c r="G1023" s="38"/>
      <c r="H1023" s="38"/>
      <c r="I1023" s="38"/>
      <c r="J1023" s="38"/>
      <c r="K1023" s="38"/>
      <c r="L1023" s="38"/>
      <c r="M1023" s="38"/>
      <c r="N1023" s="38"/>
      <c r="O1023" s="38"/>
      <c r="P1023" s="38"/>
      <c r="Q1023" s="38"/>
      <c r="R1023" s="38"/>
      <c r="S1023" s="38"/>
      <c r="T1023" s="38"/>
      <c r="U1023" s="38"/>
      <c r="V1023" s="38"/>
      <c r="W1023" s="38"/>
      <c r="X1023" s="38"/>
      <c r="Y1023" s="38"/>
      <c r="Z1023" s="38"/>
      <c r="AA1023" s="38"/>
      <c r="AB1023" s="38"/>
      <c r="AC1023" s="126"/>
      <c r="AD1023" s="126"/>
      <c r="AE1023" s="126"/>
      <c r="AF1023" s="38"/>
      <c r="AG1023" s="38"/>
      <c r="AH1023" s="38"/>
      <c r="AI1023" s="38"/>
      <c r="AJ1023" s="38"/>
      <c r="AK1023" s="38"/>
      <c r="AL1023" s="38"/>
      <c r="AM1023" s="38"/>
      <c r="AN1023" s="38"/>
      <c r="AO1023" s="38"/>
      <c r="AP1023" s="38"/>
      <c r="AQ1023" s="38"/>
      <c r="AR1023" s="38"/>
    </row>
    <row r="1024" spans="1:44" ht="19.5">
      <c r="A1024" s="39"/>
      <c r="B1024" s="39"/>
      <c r="C1024" s="39"/>
      <c r="D1024" s="38"/>
      <c r="E1024" s="38"/>
      <c r="F1024" s="38"/>
      <c r="G1024" s="38"/>
      <c r="H1024" s="38"/>
      <c r="I1024" s="38"/>
      <c r="J1024" s="38"/>
      <c r="K1024" s="38"/>
      <c r="L1024" s="38"/>
      <c r="M1024" s="38"/>
      <c r="N1024" s="38"/>
      <c r="O1024" s="38"/>
      <c r="P1024" s="38"/>
      <c r="Q1024" s="38"/>
      <c r="R1024" s="38"/>
      <c r="S1024" s="38"/>
      <c r="T1024" s="38"/>
      <c r="U1024" s="38"/>
      <c r="V1024" s="38"/>
      <c r="W1024" s="38"/>
      <c r="X1024" s="38"/>
      <c r="Y1024" s="38"/>
      <c r="Z1024" s="38"/>
      <c r="AA1024" s="38"/>
      <c r="AB1024" s="38"/>
      <c r="AC1024" s="126"/>
      <c r="AD1024" s="126"/>
      <c r="AE1024" s="126"/>
      <c r="AF1024" s="38"/>
      <c r="AG1024" s="38"/>
      <c r="AH1024" s="38"/>
      <c r="AI1024" s="38"/>
      <c r="AJ1024" s="38"/>
      <c r="AK1024" s="38"/>
      <c r="AL1024" s="38"/>
      <c r="AM1024" s="38"/>
      <c r="AN1024" s="38"/>
      <c r="AO1024" s="38"/>
      <c r="AP1024" s="38"/>
      <c r="AQ1024" s="38"/>
      <c r="AR1024" s="38"/>
    </row>
    <row r="1025" spans="1:44" ht="19.5">
      <c r="A1025" s="39"/>
      <c r="B1025" s="39"/>
      <c r="C1025" s="39"/>
      <c r="D1025" s="38"/>
      <c r="E1025" s="38"/>
      <c r="F1025" s="38"/>
      <c r="G1025" s="38"/>
      <c r="H1025" s="38"/>
      <c r="I1025" s="38"/>
      <c r="J1025" s="38"/>
      <c r="K1025" s="38"/>
      <c r="L1025" s="38"/>
      <c r="M1025" s="38"/>
      <c r="N1025" s="38"/>
      <c r="O1025" s="38"/>
      <c r="P1025" s="38"/>
      <c r="Q1025" s="38"/>
      <c r="R1025" s="38"/>
      <c r="S1025" s="38"/>
      <c r="T1025" s="38"/>
      <c r="U1025" s="38"/>
      <c r="V1025" s="38"/>
      <c r="W1025" s="38"/>
      <c r="X1025" s="38"/>
      <c r="Y1025" s="38"/>
      <c r="Z1025" s="38"/>
      <c r="AA1025" s="38"/>
      <c r="AB1025" s="38"/>
      <c r="AC1025" s="126"/>
      <c r="AD1025" s="126"/>
      <c r="AE1025" s="126"/>
      <c r="AF1025" s="38"/>
      <c r="AG1025" s="38"/>
      <c r="AH1025" s="38"/>
      <c r="AI1025" s="38"/>
      <c r="AJ1025" s="38"/>
      <c r="AK1025" s="38"/>
      <c r="AL1025" s="38"/>
      <c r="AM1025" s="38"/>
      <c r="AN1025" s="38"/>
      <c r="AO1025" s="38"/>
      <c r="AP1025" s="38"/>
      <c r="AQ1025" s="38"/>
      <c r="AR1025" s="38"/>
    </row>
    <row r="1026" spans="1:44" ht="19.5">
      <c r="A1026" s="39"/>
      <c r="B1026" s="39"/>
      <c r="C1026" s="39"/>
      <c r="D1026" s="38"/>
      <c r="E1026" s="38"/>
      <c r="F1026" s="38"/>
      <c r="G1026" s="38"/>
      <c r="H1026" s="38"/>
      <c r="I1026" s="38"/>
      <c r="J1026" s="38"/>
      <c r="K1026" s="38"/>
      <c r="L1026" s="38"/>
      <c r="M1026" s="38"/>
      <c r="N1026" s="38"/>
      <c r="O1026" s="38"/>
      <c r="P1026" s="38"/>
      <c r="Q1026" s="38"/>
      <c r="R1026" s="38"/>
      <c r="S1026" s="38"/>
      <c r="T1026" s="38"/>
      <c r="U1026" s="38"/>
      <c r="V1026" s="38"/>
      <c r="W1026" s="38"/>
      <c r="X1026" s="38"/>
      <c r="Y1026" s="38"/>
      <c r="Z1026" s="38"/>
      <c r="AA1026" s="38"/>
      <c r="AB1026" s="38"/>
      <c r="AC1026" s="126"/>
      <c r="AD1026" s="126"/>
      <c r="AE1026" s="126"/>
      <c r="AF1026" s="38"/>
      <c r="AG1026" s="38"/>
      <c r="AH1026" s="38"/>
      <c r="AI1026" s="38"/>
      <c r="AJ1026" s="38"/>
      <c r="AK1026" s="38"/>
      <c r="AL1026" s="38"/>
      <c r="AM1026" s="38"/>
      <c r="AN1026" s="38"/>
      <c r="AO1026" s="38"/>
      <c r="AP1026" s="38"/>
      <c r="AQ1026" s="38"/>
      <c r="AR1026" s="38"/>
    </row>
  </sheetData>
  <mergeCells count="31">
    <mergeCell ref="A6:AK6"/>
    <mergeCell ref="A1:AK1"/>
    <mergeCell ref="A2:AK2"/>
    <mergeCell ref="A3:AK3"/>
    <mergeCell ref="A4:AK4"/>
    <mergeCell ref="A5:AK5"/>
    <mergeCell ref="A7:AK7"/>
    <mergeCell ref="A8:A10"/>
    <mergeCell ref="B8:B10"/>
    <mergeCell ref="C8:C10"/>
    <mergeCell ref="D8:D10"/>
    <mergeCell ref="E8:P8"/>
    <mergeCell ref="Q8:S9"/>
    <mergeCell ref="T8:AH8"/>
    <mergeCell ref="AI8:AK9"/>
    <mergeCell ref="E9:G9"/>
    <mergeCell ref="A19:AK19"/>
    <mergeCell ref="A21:AK21"/>
    <mergeCell ref="A25:AK25"/>
    <mergeCell ref="AC9:AE9"/>
    <mergeCell ref="AF9:AH9"/>
    <mergeCell ref="A11:AK11"/>
    <mergeCell ref="A13:AK13"/>
    <mergeCell ref="A15:AK15"/>
    <mergeCell ref="A17:AK17"/>
    <mergeCell ref="H9:J9"/>
    <mergeCell ref="K9:M9"/>
    <mergeCell ref="N9:P9"/>
    <mergeCell ref="T9:V9"/>
    <mergeCell ref="W9:Y9"/>
    <mergeCell ref="Z9:AB9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U1028"/>
  <sheetViews>
    <sheetView workbookViewId="0">
      <selection activeCell="J14" sqref="J14"/>
    </sheetView>
  </sheetViews>
  <sheetFormatPr defaultRowHeight="24.95" customHeight="1"/>
  <cols>
    <col min="1" max="1" width="6.140625" style="159" bestFit="1" customWidth="1"/>
    <col min="2" max="2" width="30.7109375" style="160" customWidth="1"/>
    <col min="3" max="10" width="10.7109375" style="161" customWidth="1"/>
    <col min="11" max="11" width="4.140625" style="161" customWidth="1"/>
    <col min="12" max="15" width="10.7109375" style="161" customWidth="1"/>
    <col min="16" max="16" width="10.7109375" style="160" customWidth="1"/>
    <col min="17" max="19" width="10.7109375" style="161" customWidth="1"/>
    <col min="20" max="21" width="10.7109375" style="127" customWidth="1"/>
    <col min="22" max="24" width="25.7109375" style="127" customWidth="1"/>
    <col min="25" max="16384" width="9.140625" style="127"/>
  </cols>
  <sheetData>
    <row r="1" spans="1:21" ht="15">
      <c r="A1" s="337" t="s">
        <v>116</v>
      </c>
      <c r="B1" s="400"/>
      <c r="C1" s="400"/>
      <c r="D1" s="400"/>
      <c r="E1" s="400"/>
      <c r="F1" s="400"/>
      <c r="G1" s="400"/>
      <c r="H1" s="400"/>
      <c r="I1" s="400"/>
      <c r="J1" s="401"/>
      <c r="K1" s="100"/>
      <c r="L1" s="107"/>
      <c r="M1" s="107"/>
      <c r="N1" s="107"/>
      <c r="O1" s="101"/>
      <c r="P1" s="101"/>
      <c r="Q1" s="101"/>
      <c r="R1" s="101"/>
      <c r="S1" s="101"/>
      <c r="T1" s="101"/>
      <c r="U1" s="101"/>
    </row>
    <row r="2" spans="1:21" ht="15.75">
      <c r="A2" s="340" t="s">
        <v>31</v>
      </c>
      <c r="B2" s="402"/>
      <c r="C2" s="402"/>
      <c r="D2" s="402"/>
      <c r="E2" s="402"/>
      <c r="F2" s="402"/>
      <c r="G2" s="402"/>
      <c r="H2" s="402"/>
      <c r="I2" s="402"/>
      <c r="J2" s="403"/>
      <c r="K2" s="103"/>
      <c r="L2" s="107"/>
      <c r="M2" s="107"/>
      <c r="N2" s="107"/>
      <c r="O2" s="101"/>
      <c r="P2" s="101"/>
      <c r="Q2" s="101"/>
      <c r="R2" s="101"/>
      <c r="S2" s="101"/>
      <c r="T2" s="101"/>
      <c r="U2" s="101"/>
    </row>
    <row r="3" spans="1:21" ht="15">
      <c r="A3" s="343"/>
      <c r="B3" s="404"/>
      <c r="C3" s="404"/>
      <c r="D3" s="404"/>
      <c r="E3" s="404"/>
      <c r="F3" s="404"/>
      <c r="G3" s="404"/>
      <c r="H3" s="404"/>
      <c r="I3" s="404"/>
      <c r="J3" s="405"/>
      <c r="K3" s="128"/>
      <c r="L3" s="129"/>
      <c r="M3" s="130"/>
      <c r="N3" s="130"/>
      <c r="O3" s="105"/>
      <c r="P3" s="105"/>
      <c r="Q3" s="105"/>
      <c r="R3" s="105"/>
      <c r="S3" s="105"/>
      <c r="T3" s="105"/>
      <c r="U3" s="105"/>
    </row>
    <row r="4" spans="1:21" ht="12.75">
      <c r="A4" s="406"/>
      <c r="B4" s="389"/>
      <c r="C4" s="389"/>
      <c r="D4" s="389"/>
      <c r="E4" s="389"/>
      <c r="F4" s="389"/>
      <c r="G4" s="389"/>
      <c r="H4" s="389"/>
      <c r="I4" s="389"/>
      <c r="J4" s="390"/>
      <c r="K4" s="106"/>
      <c r="L4" s="107"/>
      <c r="M4" s="101"/>
      <c r="N4" s="101"/>
      <c r="O4" s="101"/>
      <c r="P4" s="101"/>
      <c r="Q4" s="101"/>
      <c r="R4" s="101"/>
      <c r="S4" s="101"/>
      <c r="T4" s="101"/>
      <c r="U4" s="101"/>
    </row>
    <row r="5" spans="1:21" ht="12.75">
      <c r="A5" s="349" t="s">
        <v>0</v>
      </c>
      <c r="B5" s="389"/>
      <c r="C5" s="389"/>
      <c r="D5" s="389"/>
      <c r="E5" s="389"/>
      <c r="F5" s="389"/>
      <c r="G5" s="389"/>
      <c r="H5" s="389"/>
      <c r="I5" s="389"/>
      <c r="J5" s="390"/>
      <c r="K5" s="108"/>
      <c r="L5" s="107"/>
      <c r="M5" s="107"/>
      <c r="N5" s="107"/>
      <c r="O5" s="101"/>
      <c r="P5" s="101"/>
      <c r="Q5" s="101"/>
      <c r="R5" s="101"/>
      <c r="S5" s="101"/>
      <c r="T5" s="101"/>
      <c r="U5" s="101"/>
    </row>
    <row r="6" spans="1:21" ht="12.75">
      <c r="A6" s="352" t="s">
        <v>117</v>
      </c>
      <c r="B6" s="407"/>
      <c r="C6" s="407"/>
      <c r="D6" s="407"/>
      <c r="E6" s="407"/>
      <c r="F6" s="407"/>
      <c r="G6" s="407"/>
      <c r="H6" s="407"/>
      <c r="I6" s="407"/>
      <c r="J6" s="408"/>
      <c r="K6" s="109"/>
      <c r="L6" s="131"/>
      <c r="M6" s="131"/>
      <c r="N6" s="131"/>
      <c r="O6" s="101"/>
      <c r="P6" s="101"/>
      <c r="Q6" s="101"/>
      <c r="R6" s="101"/>
      <c r="S6" s="101"/>
      <c r="T6" s="101"/>
      <c r="U6" s="101"/>
    </row>
    <row r="7" spans="1:21" ht="12.75">
      <c r="A7" s="388"/>
      <c r="B7" s="389"/>
      <c r="C7" s="389"/>
      <c r="D7" s="389"/>
      <c r="E7" s="389"/>
      <c r="F7" s="389"/>
      <c r="G7" s="389"/>
      <c r="H7" s="389"/>
      <c r="I7" s="389"/>
      <c r="J7" s="390"/>
      <c r="K7" s="132"/>
      <c r="L7" s="107"/>
      <c r="M7" s="107"/>
      <c r="N7" s="107"/>
      <c r="O7" s="107"/>
      <c r="P7" s="107"/>
      <c r="Q7" s="107"/>
      <c r="R7" s="107"/>
      <c r="S7" s="107"/>
      <c r="T7" s="107"/>
      <c r="U7" s="107"/>
    </row>
    <row r="8" spans="1:21" ht="12.75">
      <c r="A8" s="391" t="s">
        <v>85</v>
      </c>
      <c r="B8" s="393" t="s">
        <v>72</v>
      </c>
      <c r="C8" s="395" t="s">
        <v>102</v>
      </c>
      <c r="D8" s="395"/>
      <c r="E8" s="395"/>
      <c r="F8" s="395" t="s">
        <v>103</v>
      </c>
      <c r="G8" s="395"/>
      <c r="H8" s="395"/>
      <c r="I8" s="395"/>
      <c r="J8" s="396"/>
      <c r="K8" s="133"/>
      <c r="L8" s="134"/>
      <c r="M8" s="135"/>
      <c r="N8" s="135"/>
      <c r="O8" s="135"/>
      <c r="P8" s="135"/>
      <c r="Q8" s="135"/>
      <c r="R8" s="135"/>
      <c r="S8" s="135"/>
      <c r="T8" s="135"/>
      <c r="U8" s="136"/>
    </row>
    <row r="9" spans="1:21" ht="12.75">
      <c r="A9" s="392"/>
      <c r="B9" s="394"/>
      <c r="C9" s="137" t="s">
        <v>42</v>
      </c>
      <c r="D9" s="137" t="s">
        <v>43</v>
      </c>
      <c r="E9" s="137" t="s">
        <v>44</v>
      </c>
      <c r="F9" s="137" t="s">
        <v>42</v>
      </c>
      <c r="G9" s="137" t="s">
        <v>82</v>
      </c>
      <c r="H9" s="137" t="s">
        <v>43</v>
      </c>
      <c r="I9" s="137" t="s">
        <v>82</v>
      </c>
      <c r="J9" s="138" t="s">
        <v>44</v>
      </c>
      <c r="K9" s="133"/>
      <c r="L9" s="134"/>
      <c r="M9" s="135"/>
      <c r="N9" s="135"/>
      <c r="O9" s="135"/>
      <c r="P9" s="135"/>
      <c r="Q9" s="135"/>
      <c r="R9" s="135"/>
      <c r="S9" s="135"/>
      <c r="T9" s="135"/>
      <c r="U9" s="136"/>
    </row>
    <row r="10" spans="1:21" ht="12.75">
      <c r="A10" s="139">
        <v>1</v>
      </c>
      <c r="B10" s="140" t="s">
        <v>172</v>
      </c>
      <c r="C10" s="141">
        <v>27</v>
      </c>
      <c r="D10" s="141">
        <v>39</v>
      </c>
      <c r="E10" s="142">
        <f>C10+D10</f>
        <v>66</v>
      </c>
      <c r="F10" s="141">
        <v>20</v>
      </c>
      <c r="G10" s="88">
        <f>F10*100/C10</f>
        <v>74.074074074074076</v>
      </c>
      <c r="H10" s="141">
        <v>36</v>
      </c>
      <c r="I10" s="88">
        <f>H10*100/D10</f>
        <v>92.307692307692307</v>
      </c>
      <c r="J10" s="143">
        <f>F10+H10</f>
        <v>56</v>
      </c>
      <c r="K10" s="144"/>
      <c r="L10" s="135"/>
      <c r="M10" s="135"/>
      <c r="N10" s="135"/>
      <c r="O10" s="135"/>
      <c r="P10" s="135"/>
      <c r="Q10" s="135"/>
      <c r="R10" s="135"/>
      <c r="S10" s="135"/>
      <c r="T10" s="135"/>
      <c r="U10" s="136"/>
    </row>
    <row r="11" spans="1:21" ht="12.75">
      <c r="A11" s="397" t="s">
        <v>30</v>
      </c>
      <c r="B11" s="398"/>
      <c r="C11" s="398"/>
      <c r="D11" s="398"/>
      <c r="E11" s="398"/>
      <c r="F11" s="398"/>
      <c r="G11" s="398"/>
      <c r="H11" s="398"/>
      <c r="I11" s="398"/>
      <c r="J11" s="399"/>
      <c r="K11" s="145"/>
      <c r="L11" s="135"/>
      <c r="M11" s="135"/>
      <c r="N11" s="135"/>
      <c r="O11" s="135"/>
      <c r="P11" s="135"/>
      <c r="Q11" s="135"/>
      <c r="R11" s="135"/>
      <c r="S11" s="135"/>
      <c r="T11" s="135"/>
      <c r="U11" s="136"/>
    </row>
    <row r="12" spans="1:21" ht="12.75">
      <c r="A12" s="146"/>
      <c r="B12" s="144"/>
      <c r="C12" s="144"/>
      <c r="D12" s="144"/>
      <c r="E12" s="144"/>
      <c r="F12" s="144"/>
      <c r="G12" s="144"/>
      <c r="H12" s="144"/>
      <c r="I12" s="144"/>
      <c r="J12" s="147"/>
      <c r="K12" s="135"/>
      <c r="L12" s="135"/>
      <c r="M12" s="135"/>
      <c r="N12" s="135"/>
      <c r="O12" s="135"/>
      <c r="P12" s="135"/>
      <c r="Q12" s="135"/>
      <c r="R12" s="135"/>
      <c r="S12" s="135"/>
      <c r="T12" s="135"/>
      <c r="U12" s="136"/>
    </row>
    <row r="13" spans="1:21" ht="12.75">
      <c r="A13" s="146"/>
      <c r="B13" s="144"/>
      <c r="C13" s="144"/>
      <c r="D13" s="144"/>
      <c r="E13" s="144"/>
      <c r="F13" s="144"/>
      <c r="G13" s="144"/>
      <c r="H13" s="144"/>
      <c r="I13" s="144"/>
      <c r="J13" s="148" t="s">
        <v>174</v>
      </c>
      <c r="K13" s="135"/>
      <c r="L13" s="135"/>
      <c r="M13" s="135"/>
      <c r="N13" s="135"/>
      <c r="O13" s="135"/>
      <c r="P13" s="135"/>
      <c r="Q13" s="135"/>
      <c r="R13" s="135"/>
      <c r="S13" s="135"/>
      <c r="T13" s="135"/>
      <c r="U13" s="136"/>
    </row>
    <row r="14" spans="1:21" ht="12.75">
      <c r="A14" s="146"/>
      <c r="B14" s="149">
        <v>42152</v>
      </c>
      <c r="C14" s="144"/>
      <c r="D14" s="144"/>
      <c r="E14" s="144"/>
      <c r="F14" s="144"/>
      <c r="G14" s="144"/>
      <c r="H14" s="144"/>
      <c r="I14" s="144"/>
      <c r="J14" s="150" t="s">
        <v>46</v>
      </c>
      <c r="K14" s="134"/>
      <c r="L14" s="134"/>
      <c r="M14" s="134"/>
      <c r="N14" s="134"/>
      <c r="O14" s="135"/>
      <c r="P14" s="135"/>
      <c r="Q14" s="135"/>
      <c r="R14" s="135"/>
      <c r="S14" s="135"/>
      <c r="T14" s="135"/>
      <c r="U14" s="136"/>
    </row>
    <row r="15" spans="1:21" ht="13.5" thickBot="1">
      <c r="A15" s="385"/>
      <c r="B15" s="386"/>
      <c r="C15" s="386"/>
      <c r="D15" s="386"/>
      <c r="E15" s="386"/>
      <c r="F15" s="386"/>
      <c r="G15" s="386"/>
      <c r="H15" s="386"/>
      <c r="I15" s="386"/>
      <c r="J15" s="387"/>
      <c r="K15" s="134"/>
      <c r="L15" s="134"/>
      <c r="M15" s="134"/>
      <c r="N15" s="134"/>
      <c r="O15" s="135"/>
      <c r="P15" s="135"/>
      <c r="Q15" s="135"/>
      <c r="R15" s="135"/>
      <c r="S15" s="135"/>
      <c r="T15" s="135"/>
      <c r="U15" s="136"/>
    </row>
    <row r="16" spans="1:21" ht="12.75">
      <c r="A16" s="135"/>
      <c r="B16" s="135"/>
      <c r="C16" s="135"/>
      <c r="D16" s="135"/>
      <c r="E16" s="135"/>
      <c r="F16" s="135"/>
      <c r="G16" s="135"/>
      <c r="H16" s="135"/>
      <c r="I16" s="135"/>
      <c r="J16" s="134"/>
      <c r="K16" s="151"/>
      <c r="L16" s="151"/>
      <c r="M16" s="151"/>
      <c r="N16" s="151"/>
      <c r="O16" s="135"/>
      <c r="P16" s="135"/>
      <c r="Q16" s="135"/>
      <c r="R16" s="135"/>
      <c r="S16" s="135"/>
      <c r="T16" s="135"/>
      <c r="U16" s="136"/>
    </row>
    <row r="17" spans="1:21" ht="12.75">
      <c r="A17" s="135"/>
      <c r="B17" s="135"/>
      <c r="C17" s="136"/>
      <c r="D17" s="136"/>
      <c r="E17" s="136"/>
      <c r="F17" s="136"/>
      <c r="G17" s="136"/>
      <c r="H17" s="136"/>
      <c r="I17" s="136"/>
      <c r="J17" s="135"/>
      <c r="K17" s="135"/>
      <c r="L17" s="135"/>
      <c r="M17" s="136"/>
      <c r="N17" s="135"/>
      <c r="O17" s="135"/>
      <c r="P17" s="135"/>
      <c r="Q17" s="135"/>
      <c r="R17" s="135"/>
      <c r="S17" s="135"/>
      <c r="T17" s="135"/>
      <c r="U17" s="136"/>
    </row>
    <row r="18" spans="1:21" ht="12.75">
      <c r="A18" s="135"/>
      <c r="B18" s="135"/>
      <c r="C18" s="135"/>
      <c r="D18" s="135"/>
      <c r="E18" s="135"/>
      <c r="F18" s="135"/>
      <c r="G18" s="135"/>
      <c r="H18" s="135"/>
      <c r="I18" s="135"/>
      <c r="J18" s="135"/>
      <c r="K18" s="135"/>
      <c r="L18" s="135"/>
      <c r="M18" s="135"/>
      <c r="N18" s="135"/>
      <c r="O18" s="135"/>
      <c r="P18" s="135"/>
      <c r="Q18" s="135"/>
      <c r="R18" s="135"/>
      <c r="S18" s="135"/>
      <c r="T18" s="135"/>
      <c r="U18" s="135"/>
    </row>
    <row r="19" spans="1:21" ht="12.75">
      <c r="A19" s="135"/>
      <c r="B19" s="135"/>
      <c r="C19" s="134"/>
      <c r="D19" s="134"/>
      <c r="E19" s="134"/>
      <c r="F19" s="134"/>
      <c r="G19" s="134"/>
      <c r="H19" s="134"/>
      <c r="I19" s="134"/>
      <c r="J19" s="135"/>
      <c r="K19" s="135"/>
      <c r="L19" s="135"/>
      <c r="M19" s="135"/>
      <c r="N19" s="135"/>
      <c r="O19" s="135"/>
      <c r="P19" s="135"/>
      <c r="Q19" s="135"/>
      <c r="R19" s="135"/>
      <c r="S19" s="135"/>
      <c r="T19" s="135"/>
      <c r="U19" s="135"/>
    </row>
    <row r="20" spans="1:21" ht="12.75">
      <c r="A20" s="135"/>
      <c r="B20" s="135"/>
      <c r="C20" s="134"/>
      <c r="D20" s="134"/>
      <c r="E20" s="134"/>
      <c r="F20" s="134"/>
      <c r="G20" s="134"/>
      <c r="H20" s="134"/>
      <c r="I20" s="134"/>
      <c r="J20" s="135"/>
      <c r="K20" s="135"/>
      <c r="L20" s="135"/>
      <c r="M20" s="135"/>
      <c r="N20" s="135"/>
      <c r="O20" s="135"/>
      <c r="P20" s="135"/>
      <c r="Q20" s="135"/>
      <c r="R20" s="135"/>
      <c r="S20" s="135"/>
      <c r="T20" s="135"/>
      <c r="U20" s="135"/>
    </row>
    <row r="21" spans="1:21" ht="12.75">
      <c r="A21" s="135"/>
      <c r="B21" s="135"/>
      <c r="C21" s="134"/>
      <c r="D21" s="134"/>
      <c r="E21" s="134"/>
      <c r="F21" s="134"/>
      <c r="G21" s="134"/>
      <c r="H21" s="134"/>
      <c r="I21" s="134"/>
      <c r="J21" s="135"/>
      <c r="K21" s="135"/>
      <c r="L21" s="135"/>
      <c r="M21" s="135"/>
      <c r="N21" s="135"/>
      <c r="O21" s="135"/>
      <c r="P21" s="135"/>
      <c r="Q21" s="135"/>
      <c r="R21" s="135"/>
      <c r="S21" s="135"/>
      <c r="T21" s="135"/>
      <c r="U21" s="135"/>
    </row>
    <row r="22" spans="1:21" ht="12.75">
      <c r="A22" s="135"/>
      <c r="B22" s="152"/>
      <c r="C22" s="134"/>
      <c r="D22" s="134"/>
      <c r="E22" s="134"/>
      <c r="F22" s="134"/>
      <c r="G22" s="134"/>
      <c r="H22" s="134"/>
      <c r="I22" s="134"/>
      <c r="J22" s="135"/>
      <c r="K22" s="135"/>
      <c r="L22" s="135"/>
      <c r="M22" s="135"/>
      <c r="N22" s="135"/>
      <c r="O22" s="135"/>
      <c r="P22" s="135"/>
      <c r="Q22" s="135"/>
      <c r="R22" s="135"/>
      <c r="S22" s="135"/>
      <c r="T22" s="135"/>
      <c r="U22" s="135"/>
    </row>
    <row r="23" spans="1:21" ht="12.75">
      <c r="A23" s="135"/>
      <c r="B23" s="134"/>
      <c r="C23" s="134"/>
      <c r="D23" s="134"/>
      <c r="E23" s="134"/>
      <c r="F23" s="134"/>
      <c r="G23" s="134"/>
      <c r="H23" s="134"/>
      <c r="I23" s="134"/>
      <c r="J23" s="134"/>
      <c r="K23" s="134"/>
      <c r="L23" s="134"/>
      <c r="M23" s="153"/>
      <c r="N23" s="153"/>
      <c r="O23" s="153"/>
      <c r="P23" s="154"/>
      <c r="Q23" s="153"/>
      <c r="R23" s="153"/>
      <c r="S23" s="153"/>
      <c r="T23" s="155"/>
      <c r="U23" s="155"/>
    </row>
    <row r="24" spans="1:21" ht="12.75">
      <c r="A24" s="135"/>
      <c r="B24" s="154"/>
      <c r="C24" s="153"/>
      <c r="D24" s="153"/>
      <c r="E24" s="153"/>
      <c r="F24" s="153"/>
      <c r="G24" s="153"/>
      <c r="H24" s="153"/>
      <c r="I24" s="153"/>
      <c r="J24" s="153"/>
      <c r="K24" s="153"/>
      <c r="L24" s="153"/>
      <c r="M24" s="153"/>
      <c r="N24" s="153"/>
      <c r="O24" s="153"/>
      <c r="P24" s="154"/>
      <c r="Q24" s="153"/>
      <c r="R24" s="153"/>
      <c r="S24" s="153"/>
      <c r="T24" s="155"/>
      <c r="U24" s="155"/>
    </row>
    <row r="25" spans="1:21" ht="12.75">
      <c r="A25" s="135"/>
      <c r="B25" s="154"/>
      <c r="C25" s="153"/>
      <c r="D25" s="153"/>
      <c r="E25" s="153"/>
      <c r="F25" s="153"/>
      <c r="G25" s="153"/>
      <c r="H25" s="153"/>
      <c r="I25" s="153"/>
      <c r="J25" s="153"/>
      <c r="K25" s="153"/>
      <c r="L25" s="153"/>
      <c r="M25" s="153"/>
      <c r="N25" s="153"/>
      <c r="O25" s="153"/>
      <c r="P25" s="154"/>
      <c r="Q25" s="153"/>
      <c r="R25" s="153"/>
      <c r="S25" s="153"/>
      <c r="T25" s="155"/>
      <c r="U25" s="155"/>
    </row>
    <row r="26" spans="1:21" ht="12.75">
      <c r="A26" s="135"/>
      <c r="B26" s="154"/>
      <c r="C26" s="153"/>
      <c r="D26" s="153"/>
      <c r="E26" s="153"/>
      <c r="F26" s="153"/>
      <c r="G26" s="153"/>
      <c r="H26" s="153"/>
      <c r="I26" s="153"/>
      <c r="J26" s="153"/>
      <c r="K26" s="153"/>
      <c r="L26" s="153"/>
      <c r="M26" s="153"/>
      <c r="N26" s="153"/>
      <c r="O26" s="153"/>
      <c r="P26" s="154"/>
      <c r="Q26" s="153"/>
      <c r="R26" s="153"/>
      <c r="S26" s="153"/>
      <c r="T26" s="155"/>
      <c r="U26" s="155"/>
    </row>
    <row r="27" spans="1:21" ht="12.75">
      <c r="A27" s="135"/>
      <c r="B27" s="154"/>
      <c r="C27" s="153"/>
      <c r="D27" s="153"/>
      <c r="E27" s="153"/>
      <c r="F27" s="153"/>
      <c r="G27" s="153"/>
      <c r="H27" s="153"/>
      <c r="I27" s="153"/>
      <c r="J27" s="153"/>
      <c r="K27" s="153"/>
      <c r="L27" s="153"/>
      <c r="M27" s="153"/>
      <c r="N27" s="153"/>
      <c r="O27" s="153"/>
      <c r="P27" s="154"/>
      <c r="Q27" s="153"/>
      <c r="R27" s="153"/>
      <c r="S27" s="153"/>
      <c r="T27" s="155"/>
      <c r="U27" s="155"/>
    </row>
    <row r="1009" spans="1:19" ht="19.5">
      <c r="A1009" s="156"/>
      <c r="B1009" s="157"/>
      <c r="C1009" s="157"/>
      <c r="D1009" s="157"/>
      <c r="E1009" s="157"/>
      <c r="F1009" s="157"/>
      <c r="G1009" s="157"/>
      <c r="H1009" s="157"/>
      <c r="I1009" s="157"/>
      <c r="J1009" s="157"/>
      <c r="K1009" s="157"/>
      <c r="L1009" s="157"/>
      <c r="M1009" s="157"/>
      <c r="N1009" s="157"/>
      <c r="O1009" s="157"/>
      <c r="P1009" s="157"/>
      <c r="Q1009" s="157"/>
      <c r="R1009" s="157"/>
      <c r="S1009" s="157"/>
    </row>
    <row r="1010" spans="1:19" ht="19.5">
      <c r="A1010" s="158"/>
      <c r="B1010" s="157"/>
      <c r="C1010" s="157"/>
      <c r="D1010" s="157"/>
      <c r="E1010" s="157"/>
      <c r="F1010" s="157"/>
      <c r="G1010" s="157"/>
      <c r="H1010" s="157"/>
      <c r="I1010" s="157"/>
      <c r="J1010" s="157"/>
      <c r="K1010" s="157"/>
      <c r="L1010" s="157"/>
      <c r="M1010" s="157"/>
      <c r="N1010" s="157"/>
      <c r="O1010" s="157"/>
      <c r="P1010" s="157"/>
      <c r="Q1010" s="157"/>
      <c r="R1010" s="157"/>
      <c r="S1010" s="157"/>
    </row>
    <row r="1011" spans="1:19" ht="19.5">
      <c r="A1011" s="158"/>
      <c r="B1011" s="157"/>
      <c r="C1011" s="157"/>
      <c r="D1011" s="157"/>
      <c r="E1011" s="157"/>
      <c r="F1011" s="157"/>
      <c r="G1011" s="157"/>
      <c r="H1011" s="157"/>
      <c r="I1011" s="157"/>
      <c r="J1011" s="157"/>
      <c r="K1011" s="157"/>
      <c r="L1011" s="157"/>
      <c r="M1011" s="157"/>
      <c r="N1011" s="157"/>
      <c r="O1011" s="157"/>
      <c r="P1011" s="157"/>
      <c r="Q1011" s="157"/>
      <c r="R1011" s="157"/>
      <c r="S1011" s="157"/>
    </row>
    <row r="1012" spans="1:19" ht="19.5">
      <c r="A1012" s="158"/>
      <c r="B1012" s="157"/>
      <c r="C1012" s="157"/>
      <c r="D1012" s="157"/>
      <c r="E1012" s="157"/>
      <c r="F1012" s="157"/>
      <c r="G1012" s="157"/>
      <c r="H1012" s="157"/>
      <c r="I1012" s="157"/>
      <c r="J1012" s="157"/>
      <c r="K1012" s="157"/>
      <c r="L1012" s="157"/>
      <c r="M1012" s="157"/>
      <c r="N1012" s="157"/>
      <c r="O1012" s="157"/>
      <c r="P1012" s="157"/>
      <c r="Q1012" s="157"/>
      <c r="R1012" s="157"/>
      <c r="S1012" s="157"/>
    </row>
    <row r="1013" spans="1:19" ht="19.5">
      <c r="A1013" s="158"/>
      <c r="B1013" s="157"/>
      <c r="C1013" s="157"/>
      <c r="D1013" s="157"/>
      <c r="E1013" s="157"/>
      <c r="F1013" s="157"/>
      <c r="G1013" s="157"/>
      <c r="H1013" s="157"/>
      <c r="I1013" s="157"/>
      <c r="J1013" s="157"/>
      <c r="K1013" s="157"/>
      <c r="L1013" s="157"/>
      <c r="M1013" s="157"/>
      <c r="N1013" s="157"/>
      <c r="O1013" s="157"/>
      <c r="P1013" s="157"/>
      <c r="Q1013" s="157"/>
      <c r="R1013" s="157"/>
      <c r="S1013" s="157"/>
    </row>
    <row r="1014" spans="1:19" ht="19.5">
      <c r="A1014" s="158"/>
      <c r="B1014" s="157"/>
      <c r="C1014" s="157"/>
      <c r="D1014" s="157"/>
      <c r="E1014" s="157"/>
      <c r="F1014" s="157"/>
      <c r="G1014" s="157"/>
      <c r="H1014" s="157"/>
      <c r="I1014" s="157"/>
      <c r="J1014" s="157"/>
      <c r="K1014" s="157"/>
      <c r="L1014" s="157"/>
      <c r="M1014" s="157"/>
      <c r="N1014" s="157"/>
      <c r="O1014" s="157"/>
      <c r="P1014" s="157"/>
      <c r="Q1014" s="157"/>
      <c r="R1014" s="157"/>
      <c r="S1014" s="157"/>
    </row>
    <row r="1015" spans="1:19" ht="19.5">
      <c r="A1015" s="158"/>
      <c r="B1015" s="157"/>
      <c r="C1015" s="157"/>
      <c r="D1015" s="157"/>
      <c r="E1015" s="157"/>
      <c r="F1015" s="157"/>
      <c r="G1015" s="157"/>
      <c r="H1015" s="157"/>
      <c r="I1015" s="157"/>
      <c r="J1015" s="157"/>
      <c r="K1015" s="157"/>
      <c r="L1015" s="157"/>
      <c r="M1015" s="157"/>
      <c r="N1015" s="157"/>
      <c r="O1015" s="157"/>
      <c r="P1015" s="157"/>
      <c r="Q1015" s="157"/>
      <c r="R1015" s="157"/>
      <c r="S1015" s="157"/>
    </row>
    <row r="1016" spans="1:19" ht="19.5">
      <c r="A1016" s="158"/>
      <c r="B1016" s="157"/>
      <c r="C1016" s="157"/>
      <c r="D1016" s="157"/>
      <c r="E1016" s="157"/>
      <c r="F1016" s="157"/>
      <c r="G1016" s="157"/>
      <c r="H1016" s="157"/>
      <c r="I1016" s="157"/>
      <c r="J1016" s="157"/>
      <c r="K1016" s="157"/>
      <c r="L1016" s="157"/>
      <c r="M1016" s="157"/>
      <c r="N1016" s="157"/>
      <c r="O1016" s="157"/>
      <c r="P1016" s="157"/>
      <c r="Q1016" s="157"/>
      <c r="R1016" s="157"/>
      <c r="S1016" s="157"/>
    </row>
    <row r="1017" spans="1:19" ht="19.5">
      <c r="A1017" s="158"/>
      <c r="B1017" s="157"/>
      <c r="C1017" s="157"/>
      <c r="D1017" s="157"/>
      <c r="E1017" s="157"/>
      <c r="F1017" s="157"/>
      <c r="G1017" s="157"/>
      <c r="H1017" s="157"/>
      <c r="I1017" s="157"/>
      <c r="J1017" s="157"/>
      <c r="K1017" s="157"/>
      <c r="L1017" s="157"/>
      <c r="M1017" s="157"/>
      <c r="N1017" s="157"/>
      <c r="O1017" s="157"/>
      <c r="P1017" s="157"/>
      <c r="Q1017" s="157"/>
      <c r="R1017" s="157"/>
      <c r="S1017" s="157"/>
    </row>
    <row r="1018" spans="1:19" ht="19.5">
      <c r="A1018" s="158"/>
      <c r="B1018" s="157"/>
      <c r="C1018" s="157"/>
      <c r="D1018" s="157"/>
      <c r="E1018" s="157"/>
      <c r="F1018" s="157"/>
      <c r="G1018" s="157"/>
      <c r="H1018" s="157"/>
      <c r="I1018" s="157"/>
      <c r="J1018" s="157"/>
      <c r="K1018" s="157"/>
      <c r="L1018" s="157"/>
      <c r="M1018" s="157"/>
      <c r="N1018" s="157"/>
      <c r="O1018" s="157"/>
      <c r="P1018" s="157"/>
      <c r="Q1018" s="157"/>
      <c r="R1018" s="157"/>
      <c r="S1018" s="157"/>
    </row>
    <row r="1019" spans="1:19" ht="19.5">
      <c r="A1019" s="158"/>
      <c r="B1019" s="157"/>
      <c r="C1019" s="157"/>
      <c r="D1019" s="157"/>
      <c r="E1019" s="157"/>
      <c r="F1019" s="157"/>
      <c r="G1019" s="157"/>
      <c r="H1019" s="157"/>
      <c r="I1019" s="157"/>
      <c r="J1019" s="157"/>
      <c r="K1019" s="157"/>
      <c r="L1019" s="157"/>
      <c r="M1019" s="157"/>
      <c r="N1019" s="157"/>
      <c r="O1019" s="157"/>
      <c r="P1019" s="157"/>
      <c r="Q1019" s="157"/>
      <c r="R1019" s="157"/>
      <c r="S1019" s="157"/>
    </row>
    <row r="1020" spans="1:19" ht="19.5">
      <c r="A1020" s="158"/>
      <c r="B1020" s="157"/>
      <c r="C1020" s="157"/>
      <c r="D1020" s="157"/>
      <c r="E1020" s="157"/>
      <c r="F1020" s="157"/>
      <c r="G1020" s="157"/>
      <c r="H1020" s="157"/>
      <c r="I1020" s="157"/>
      <c r="J1020" s="157"/>
      <c r="K1020" s="157"/>
      <c r="L1020" s="157"/>
      <c r="M1020" s="157"/>
      <c r="N1020" s="157"/>
      <c r="O1020" s="157"/>
      <c r="P1020" s="157"/>
      <c r="Q1020" s="157"/>
      <c r="R1020" s="157"/>
      <c r="S1020" s="157"/>
    </row>
    <row r="1021" spans="1:19" ht="19.5">
      <c r="A1021" s="158"/>
      <c r="B1021" s="157"/>
      <c r="C1021" s="157"/>
      <c r="D1021" s="157"/>
      <c r="E1021" s="157"/>
      <c r="F1021" s="157"/>
      <c r="G1021" s="157"/>
      <c r="H1021" s="157"/>
      <c r="I1021" s="157"/>
      <c r="J1021" s="157"/>
      <c r="K1021" s="157"/>
      <c r="L1021" s="157"/>
      <c r="M1021" s="157"/>
      <c r="N1021" s="157"/>
      <c r="O1021" s="157"/>
      <c r="P1021" s="157"/>
      <c r="Q1021" s="157"/>
      <c r="R1021" s="157"/>
      <c r="S1021" s="157"/>
    </row>
    <row r="1022" spans="1:19" ht="19.5">
      <c r="A1022" s="158"/>
      <c r="B1022" s="157"/>
      <c r="C1022" s="157"/>
      <c r="D1022" s="157"/>
      <c r="E1022" s="157"/>
      <c r="F1022" s="157"/>
      <c r="G1022" s="157"/>
      <c r="H1022" s="157"/>
      <c r="I1022" s="157"/>
      <c r="J1022" s="157"/>
      <c r="K1022" s="157"/>
      <c r="L1022" s="157"/>
      <c r="M1022" s="157"/>
      <c r="N1022" s="157"/>
      <c r="O1022" s="157"/>
      <c r="P1022" s="157"/>
      <c r="Q1022" s="157"/>
      <c r="R1022" s="157"/>
      <c r="S1022" s="157"/>
    </row>
    <row r="1023" spans="1:19" ht="19.5">
      <c r="A1023" s="158"/>
      <c r="B1023" s="157"/>
      <c r="C1023" s="157"/>
      <c r="D1023" s="157"/>
      <c r="E1023" s="157"/>
      <c r="F1023" s="157"/>
      <c r="G1023" s="157"/>
      <c r="H1023" s="157"/>
      <c r="I1023" s="157"/>
      <c r="J1023" s="157"/>
      <c r="K1023" s="157"/>
      <c r="L1023" s="157"/>
      <c r="M1023" s="157"/>
      <c r="N1023" s="157"/>
      <c r="O1023" s="157"/>
      <c r="P1023" s="157"/>
      <c r="Q1023" s="157"/>
      <c r="R1023" s="157"/>
      <c r="S1023" s="157"/>
    </row>
    <row r="1024" spans="1:19" ht="19.5">
      <c r="A1024" s="158"/>
      <c r="B1024" s="157"/>
      <c r="C1024" s="157"/>
      <c r="D1024" s="157"/>
      <c r="E1024" s="157"/>
      <c r="F1024" s="157"/>
      <c r="G1024" s="157"/>
      <c r="H1024" s="157"/>
      <c r="I1024" s="157"/>
      <c r="J1024" s="157"/>
      <c r="K1024" s="157"/>
      <c r="L1024" s="157"/>
      <c r="M1024" s="157"/>
      <c r="N1024" s="157"/>
      <c r="O1024" s="157"/>
      <c r="P1024" s="157"/>
      <c r="Q1024" s="157"/>
      <c r="R1024" s="157"/>
      <c r="S1024" s="157"/>
    </row>
    <row r="1025" spans="1:19" ht="19.5">
      <c r="A1025" s="158"/>
      <c r="B1025" s="157"/>
      <c r="C1025" s="157"/>
      <c r="D1025" s="157"/>
      <c r="E1025" s="157"/>
      <c r="F1025" s="157"/>
      <c r="G1025" s="157"/>
      <c r="H1025" s="157"/>
      <c r="I1025" s="157"/>
      <c r="J1025" s="157"/>
      <c r="K1025" s="157"/>
      <c r="L1025" s="157"/>
      <c r="M1025" s="157"/>
      <c r="N1025" s="157"/>
      <c r="O1025" s="157"/>
      <c r="P1025" s="157"/>
      <c r="Q1025" s="157"/>
      <c r="R1025" s="157"/>
      <c r="S1025" s="157"/>
    </row>
    <row r="1026" spans="1:19" ht="19.5">
      <c r="A1026" s="158"/>
      <c r="B1026" s="157"/>
      <c r="C1026" s="157"/>
      <c r="D1026" s="157"/>
      <c r="E1026" s="157"/>
      <c r="F1026" s="157"/>
      <c r="G1026" s="157"/>
      <c r="H1026" s="157"/>
      <c r="I1026" s="157"/>
      <c r="J1026" s="157"/>
      <c r="K1026" s="157"/>
      <c r="L1026" s="157"/>
      <c r="M1026" s="157"/>
      <c r="N1026" s="157"/>
      <c r="O1026" s="157"/>
      <c r="P1026" s="157"/>
      <c r="Q1026" s="157"/>
      <c r="R1026" s="157"/>
      <c r="S1026" s="157"/>
    </row>
    <row r="1027" spans="1:19" ht="19.5">
      <c r="A1027" s="158"/>
      <c r="B1027" s="157"/>
      <c r="C1027" s="157"/>
      <c r="D1027" s="157"/>
      <c r="E1027" s="157"/>
      <c r="F1027" s="157"/>
      <c r="G1027" s="157"/>
      <c r="H1027" s="157"/>
      <c r="I1027" s="157"/>
      <c r="J1027" s="157"/>
      <c r="K1027" s="157"/>
      <c r="L1027" s="157"/>
      <c r="M1027" s="157"/>
      <c r="N1027" s="157"/>
      <c r="O1027" s="157"/>
      <c r="P1027" s="157"/>
      <c r="Q1027" s="157"/>
      <c r="R1027" s="157"/>
      <c r="S1027" s="157"/>
    </row>
    <row r="1028" spans="1:19" ht="19.5">
      <c r="A1028" s="158"/>
      <c r="B1028" s="157"/>
      <c r="C1028" s="157"/>
      <c r="D1028" s="157"/>
      <c r="E1028" s="157"/>
      <c r="F1028" s="157"/>
      <c r="G1028" s="157"/>
      <c r="H1028" s="157"/>
      <c r="I1028" s="157"/>
      <c r="J1028" s="157"/>
      <c r="K1028" s="157"/>
      <c r="L1028" s="157"/>
      <c r="M1028" s="157"/>
      <c r="N1028" s="157"/>
      <c r="O1028" s="157"/>
      <c r="P1028" s="157"/>
      <c r="Q1028" s="157"/>
      <c r="R1028" s="157"/>
      <c r="S1028" s="157"/>
    </row>
  </sheetData>
  <mergeCells count="13">
    <mergeCell ref="A6:J6"/>
    <mergeCell ref="A1:J1"/>
    <mergeCell ref="A2:J2"/>
    <mergeCell ref="A3:J3"/>
    <mergeCell ref="A4:J4"/>
    <mergeCell ref="A5:J5"/>
    <mergeCell ref="A15:J15"/>
    <mergeCell ref="A7:J7"/>
    <mergeCell ref="A8:A9"/>
    <mergeCell ref="B8:B9"/>
    <mergeCell ref="C8:E8"/>
    <mergeCell ref="F8:J8"/>
    <mergeCell ref="A11:J11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U1028"/>
  <sheetViews>
    <sheetView workbookViewId="0">
      <selection sqref="A1:J1"/>
    </sheetView>
  </sheetViews>
  <sheetFormatPr defaultRowHeight="24.95" customHeight="1"/>
  <cols>
    <col min="1" max="1" width="6.140625" style="159" bestFit="1" customWidth="1"/>
    <col min="2" max="2" width="30.7109375" style="160" customWidth="1"/>
    <col min="3" max="10" width="10.7109375" style="161" customWidth="1"/>
    <col min="11" max="11" width="4.140625" style="161" customWidth="1"/>
    <col min="12" max="15" width="10.7109375" style="161" customWidth="1"/>
    <col min="16" max="16" width="10.7109375" style="160" customWidth="1"/>
    <col min="17" max="19" width="10.7109375" style="161" customWidth="1"/>
    <col min="20" max="21" width="10.7109375" style="127" customWidth="1"/>
    <col min="22" max="24" width="25.7109375" style="127" customWidth="1"/>
    <col min="25" max="16384" width="9.140625" style="127"/>
  </cols>
  <sheetData>
    <row r="1" spans="1:21" ht="15">
      <c r="A1" s="337" t="s">
        <v>118</v>
      </c>
      <c r="B1" s="400"/>
      <c r="C1" s="400"/>
      <c r="D1" s="400"/>
      <c r="E1" s="400"/>
      <c r="F1" s="400"/>
      <c r="G1" s="400"/>
      <c r="H1" s="400"/>
      <c r="I1" s="400"/>
      <c r="J1" s="401"/>
      <c r="K1" s="100"/>
      <c r="L1" s="107"/>
      <c r="M1" s="107"/>
      <c r="N1" s="107"/>
      <c r="O1" s="101"/>
      <c r="P1" s="101"/>
      <c r="Q1" s="101"/>
      <c r="R1" s="101"/>
      <c r="S1" s="101"/>
      <c r="T1" s="101"/>
      <c r="U1" s="101"/>
    </row>
    <row r="2" spans="1:21" ht="15.75">
      <c r="A2" s="340" t="s">
        <v>31</v>
      </c>
      <c r="B2" s="402"/>
      <c r="C2" s="402"/>
      <c r="D2" s="402"/>
      <c r="E2" s="402"/>
      <c r="F2" s="402"/>
      <c r="G2" s="402"/>
      <c r="H2" s="402"/>
      <c r="I2" s="402"/>
      <c r="J2" s="403"/>
      <c r="K2" s="103"/>
      <c r="L2" s="107"/>
      <c r="M2" s="107"/>
      <c r="N2" s="107"/>
      <c r="O2" s="101"/>
      <c r="P2" s="101"/>
      <c r="Q2" s="101"/>
      <c r="R2" s="101"/>
      <c r="S2" s="101"/>
      <c r="T2" s="101"/>
      <c r="U2" s="101"/>
    </row>
    <row r="3" spans="1:21" ht="15">
      <c r="A3" s="343"/>
      <c r="B3" s="404"/>
      <c r="C3" s="404"/>
      <c r="D3" s="404"/>
      <c r="E3" s="404"/>
      <c r="F3" s="404"/>
      <c r="G3" s="404"/>
      <c r="H3" s="404"/>
      <c r="I3" s="404"/>
      <c r="J3" s="405"/>
      <c r="K3" s="128"/>
      <c r="L3" s="129"/>
      <c r="M3" s="130"/>
      <c r="N3" s="130"/>
      <c r="O3" s="105"/>
      <c r="P3" s="105"/>
      <c r="Q3" s="105"/>
      <c r="R3" s="105"/>
      <c r="S3" s="105"/>
      <c r="T3" s="105"/>
      <c r="U3" s="105"/>
    </row>
    <row r="4" spans="1:21" ht="12.75">
      <c r="A4" s="406"/>
      <c r="B4" s="389"/>
      <c r="C4" s="389"/>
      <c r="D4" s="389"/>
      <c r="E4" s="389"/>
      <c r="F4" s="389"/>
      <c r="G4" s="389"/>
      <c r="H4" s="389"/>
      <c r="I4" s="389"/>
      <c r="J4" s="390"/>
      <c r="K4" s="106"/>
      <c r="L4" s="107"/>
      <c r="M4" s="101"/>
      <c r="N4" s="101"/>
      <c r="O4" s="101"/>
      <c r="P4" s="101"/>
      <c r="Q4" s="101"/>
      <c r="R4" s="101"/>
      <c r="S4" s="101"/>
      <c r="T4" s="101"/>
      <c r="U4" s="101"/>
    </row>
    <row r="5" spans="1:21" ht="12.75">
      <c r="A5" s="349" t="s">
        <v>0</v>
      </c>
      <c r="B5" s="389"/>
      <c r="C5" s="389"/>
      <c r="D5" s="389"/>
      <c r="E5" s="389"/>
      <c r="F5" s="389"/>
      <c r="G5" s="389"/>
      <c r="H5" s="389"/>
      <c r="I5" s="389"/>
      <c r="J5" s="390"/>
      <c r="K5" s="108"/>
      <c r="L5" s="107"/>
      <c r="M5" s="107"/>
      <c r="N5" s="107"/>
      <c r="O5" s="101"/>
      <c r="P5" s="101"/>
      <c r="Q5" s="101"/>
      <c r="R5" s="101"/>
      <c r="S5" s="101"/>
      <c r="T5" s="101"/>
      <c r="U5" s="101"/>
    </row>
    <row r="6" spans="1:21" ht="12.75">
      <c r="A6" s="352" t="s">
        <v>119</v>
      </c>
      <c r="B6" s="407"/>
      <c r="C6" s="407"/>
      <c r="D6" s="407"/>
      <c r="E6" s="407"/>
      <c r="F6" s="407"/>
      <c r="G6" s="407"/>
      <c r="H6" s="407"/>
      <c r="I6" s="407"/>
      <c r="J6" s="408"/>
      <c r="K6" s="109"/>
      <c r="L6" s="131"/>
      <c r="M6" s="131"/>
      <c r="N6" s="131"/>
      <c r="O6" s="101"/>
      <c r="P6" s="101"/>
      <c r="Q6" s="101"/>
      <c r="R6" s="101"/>
      <c r="S6" s="101"/>
      <c r="T6" s="101"/>
      <c r="U6" s="101"/>
    </row>
    <row r="7" spans="1:21" ht="12.75">
      <c r="A7" s="388"/>
      <c r="B7" s="389"/>
      <c r="C7" s="389"/>
      <c r="D7" s="389"/>
      <c r="E7" s="389"/>
      <c r="F7" s="389"/>
      <c r="G7" s="389"/>
      <c r="H7" s="389"/>
      <c r="I7" s="389"/>
      <c r="J7" s="390"/>
      <c r="K7" s="132"/>
      <c r="L7" s="107"/>
      <c r="M7" s="107"/>
      <c r="N7" s="107"/>
      <c r="O7" s="107"/>
      <c r="P7" s="107"/>
      <c r="Q7" s="107"/>
      <c r="R7" s="107"/>
      <c r="S7" s="107"/>
      <c r="T7" s="107"/>
      <c r="U7" s="107"/>
    </row>
    <row r="8" spans="1:21" ht="12.75">
      <c r="A8" s="391" t="s">
        <v>85</v>
      </c>
      <c r="B8" s="393" t="s">
        <v>72</v>
      </c>
      <c r="C8" s="395" t="s">
        <v>102</v>
      </c>
      <c r="D8" s="395"/>
      <c r="E8" s="395"/>
      <c r="F8" s="395" t="s">
        <v>103</v>
      </c>
      <c r="G8" s="395"/>
      <c r="H8" s="395"/>
      <c r="I8" s="395"/>
      <c r="J8" s="396"/>
      <c r="K8" s="133"/>
      <c r="L8" s="134"/>
      <c r="M8" s="135"/>
      <c r="N8" s="135"/>
      <c r="O8" s="135"/>
      <c r="P8" s="135"/>
      <c r="Q8" s="135"/>
      <c r="R8" s="135"/>
      <c r="S8" s="135"/>
      <c r="T8" s="135"/>
      <c r="U8" s="136"/>
    </row>
    <row r="9" spans="1:21" ht="12.75">
      <c r="A9" s="392"/>
      <c r="B9" s="394"/>
      <c r="C9" s="137" t="s">
        <v>42</v>
      </c>
      <c r="D9" s="137" t="s">
        <v>43</v>
      </c>
      <c r="E9" s="137" t="s">
        <v>44</v>
      </c>
      <c r="F9" s="137" t="s">
        <v>42</v>
      </c>
      <c r="G9" s="137" t="s">
        <v>82</v>
      </c>
      <c r="H9" s="137" t="s">
        <v>43</v>
      </c>
      <c r="I9" s="137" t="s">
        <v>82</v>
      </c>
      <c r="J9" s="138" t="s">
        <v>44</v>
      </c>
      <c r="K9" s="133"/>
      <c r="L9" s="134"/>
      <c r="M9" s="135"/>
      <c r="N9" s="135"/>
      <c r="O9" s="135"/>
      <c r="P9" s="135"/>
      <c r="Q9" s="135"/>
      <c r="R9" s="135"/>
      <c r="S9" s="135"/>
      <c r="T9" s="135"/>
      <c r="U9" s="136"/>
    </row>
    <row r="10" spans="1:21" ht="12.75">
      <c r="A10" s="139">
        <v>1</v>
      </c>
      <c r="B10" s="140" t="s">
        <v>172</v>
      </c>
      <c r="C10" s="141">
        <v>20</v>
      </c>
      <c r="D10" s="141">
        <v>38</v>
      </c>
      <c r="E10" s="142">
        <v>48</v>
      </c>
      <c r="F10" s="141">
        <v>15</v>
      </c>
      <c r="G10" s="88">
        <f>F10*100/C10</f>
        <v>75</v>
      </c>
      <c r="H10" s="141">
        <v>35</v>
      </c>
      <c r="I10" s="88">
        <f>H10*100/D10</f>
        <v>92.10526315789474</v>
      </c>
      <c r="J10" s="143">
        <v>40</v>
      </c>
      <c r="K10" s="144"/>
      <c r="L10" s="135"/>
      <c r="M10" s="135"/>
      <c r="N10" s="135"/>
      <c r="O10" s="135"/>
      <c r="P10" s="135"/>
      <c r="Q10" s="135"/>
      <c r="R10" s="135"/>
      <c r="S10" s="135"/>
      <c r="T10" s="135"/>
      <c r="U10" s="136"/>
    </row>
    <row r="11" spans="1:21" ht="12.75">
      <c r="A11" s="397" t="s">
        <v>30</v>
      </c>
      <c r="B11" s="398"/>
      <c r="C11" s="398"/>
      <c r="D11" s="398"/>
      <c r="E11" s="398"/>
      <c r="F11" s="398"/>
      <c r="G11" s="398"/>
      <c r="H11" s="398"/>
      <c r="I11" s="398"/>
      <c r="J11" s="399"/>
      <c r="K11" s="145"/>
      <c r="L11" s="135"/>
      <c r="M11" s="135"/>
      <c r="N11" s="135"/>
      <c r="O11" s="135"/>
      <c r="P11" s="135"/>
      <c r="Q11" s="135"/>
      <c r="R11" s="135"/>
      <c r="S11" s="135"/>
      <c r="T11" s="135"/>
      <c r="U11" s="136"/>
    </row>
    <row r="12" spans="1:21" ht="12.75">
      <c r="A12" s="146"/>
      <c r="B12" s="144"/>
      <c r="C12" s="144"/>
      <c r="D12" s="144"/>
      <c r="E12" s="144"/>
      <c r="F12" s="144"/>
      <c r="G12" s="144"/>
      <c r="H12" s="144"/>
      <c r="I12" s="144"/>
      <c r="J12" s="147"/>
      <c r="K12" s="135"/>
      <c r="L12" s="135"/>
      <c r="M12" s="135"/>
      <c r="N12" s="135"/>
      <c r="O12" s="135"/>
      <c r="P12" s="135"/>
      <c r="Q12" s="135"/>
      <c r="R12" s="135"/>
      <c r="S12" s="135"/>
      <c r="T12" s="135"/>
      <c r="U12" s="136"/>
    </row>
    <row r="13" spans="1:21" ht="12.75">
      <c r="A13" s="146"/>
      <c r="B13" s="144"/>
      <c r="C13" s="144"/>
      <c r="D13" s="144"/>
      <c r="E13" s="144"/>
      <c r="F13" s="144"/>
      <c r="G13" s="144"/>
      <c r="H13" s="144"/>
      <c r="I13" s="144"/>
      <c r="J13" s="148" t="s">
        <v>174</v>
      </c>
      <c r="K13" s="135"/>
      <c r="L13" s="135"/>
      <c r="M13" s="135"/>
      <c r="N13" s="135"/>
      <c r="O13" s="135"/>
      <c r="P13" s="135"/>
      <c r="Q13" s="135"/>
      <c r="R13" s="135"/>
      <c r="S13" s="135"/>
      <c r="T13" s="135"/>
      <c r="U13" s="136"/>
    </row>
    <row r="14" spans="1:21" ht="12.75">
      <c r="A14" s="146"/>
      <c r="B14" s="149">
        <v>42152</v>
      </c>
      <c r="C14" s="144"/>
      <c r="D14" s="144"/>
      <c r="E14" s="144"/>
      <c r="F14" s="144"/>
      <c r="G14" s="144"/>
      <c r="H14" s="144"/>
      <c r="I14" s="144"/>
      <c r="J14" s="150" t="s">
        <v>46</v>
      </c>
      <c r="K14" s="134"/>
      <c r="L14" s="134"/>
      <c r="M14" s="134"/>
      <c r="N14" s="134"/>
      <c r="O14" s="135"/>
      <c r="P14" s="135"/>
      <c r="Q14" s="135"/>
      <c r="R14" s="135"/>
      <c r="S14" s="135"/>
      <c r="T14" s="135"/>
      <c r="U14" s="136"/>
    </row>
    <row r="15" spans="1:21" ht="13.5" thickBot="1">
      <c r="A15" s="385"/>
      <c r="B15" s="386"/>
      <c r="C15" s="386"/>
      <c r="D15" s="386"/>
      <c r="E15" s="386"/>
      <c r="F15" s="386"/>
      <c r="G15" s="386"/>
      <c r="H15" s="386"/>
      <c r="I15" s="386"/>
      <c r="J15" s="387"/>
      <c r="K15" s="134"/>
      <c r="L15" s="134"/>
      <c r="M15" s="134"/>
      <c r="N15" s="134"/>
      <c r="O15" s="135"/>
      <c r="P15" s="135"/>
      <c r="Q15" s="135"/>
      <c r="R15" s="135"/>
      <c r="S15" s="135"/>
      <c r="T15" s="135"/>
      <c r="U15" s="136"/>
    </row>
    <row r="16" spans="1:21" ht="12.75">
      <c r="A16" s="135"/>
      <c r="B16" s="135"/>
      <c r="C16" s="135"/>
      <c r="D16" s="135"/>
      <c r="E16" s="135"/>
      <c r="F16" s="135"/>
      <c r="G16" s="135"/>
      <c r="H16" s="135"/>
      <c r="I16" s="135"/>
      <c r="J16" s="134"/>
      <c r="K16" s="151"/>
      <c r="L16" s="151"/>
      <c r="M16" s="151"/>
      <c r="N16" s="151"/>
      <c r="O16" s="135"/>
      <c r="P16" s="135"/>
      <c r="Q16" s="135"/>
      <c r="R16" s="135"/>
      <c r="S16" s="135"/>
      <c r="T16" s="135"/>
      <c r="U16" s="136"/>
    </row>
    <row r="17" spans="1:21" ht="12.75">
      <c r="A17" s="135"/>
      <c r="B17" s="135"/>
      <c r="C17" s="136"/>
      <c r="D17" s="136"/>
      <c r="E17" s="136"/>
      <c r="F17" s="136"/>
      <c r="G17" s="136"/>
      <c r="H17" s="136"/>
      <c r="I17" s="136"/>
      <c r="J17" s="135"/>
      <c r="K17" s="135"/>
      <c r="L17" s="135"/>
      <c r="M17" s="136"/>
      <c r="N17" s="135"/>
      <c r="O17" s="135"/>
      <c r="P17" s="135"/>
      <c r="Q17" s="135"/>
      <c r="R17" s="135"/>
      <c r="S17" s="135"/>
      <c r="T17" s="135"/>
      <c r="U17" s="136"/>
    </row>
    <row r="18" spans="1:21" ht="12.75">
      <c r="A18" s="135"/>
      <c r="B18" s="135"/>
      <c r="C18" s="135"/>
      <c r="D18" s="135"/>
      <c r="E18" s="135"/>
      <c r="F18" s="135"/>
      <c r="G18" s="135"/>
      <c r="H18" s="135"/>
      <c r="I18" s="135"/>
      <c r="J18" s="135"/>
      <c r="K18" s="135"/>
      <c r="L18" s="135"/>
      <c r="M18" s="135"/>
      <c r="N18" s="135"/>
      <c r="O18" s="135"/>
      <c r="P18" s="135"/>
      <c r="Q18" s="135"/>
      <c r="R18" s="135"/>
      <c r="S18" s="135"/>
      <c r="T18" s="135"/>
      <c r="U18" s="135"/>
    </row>
    <row r="19" spans="1:21" ht="12.75">
      <c r="A19" s="135"/>
      <c r="B19" s="135"/>
      <c r="C19" s="134"/>
      <c r="D19" s="134"/>
      <c r="E19" s="134"/>
      <c r="F19" s="134"/>
      <c r="G19" s="134"/>
      <c r="H19" s="134"/>
      <c r="I19" s="134"/>
      <c r="J19" s="135"/>
      <c r="K19" s="135"/>
      <c r="L19" s="135"/>
      <c r="M19" s="135"/>
      <c r="N19" s="135"/>
      <c r="O19" s="135"/>
      <c r="P19" s="135"/>
      <c r="Q19" s="135"/>
      <c r="R19" s="135"/>
      <c r="S19" s="135"/>
      <c r="T19" s="135"/>
      <c r="U19" s="135"/>
    </row>
    <row r="20" spans="1:21" ht="12.75">
      <c r="A20" s="135"/>
      <c r="B20" s="135"/>
      <c r="C20" s="134"/>
      <c r="D20" s="134"/>
      <c r="E20" s="134"/>
      <c r="F20" s="134"/>
      <c r="G20" s="134"/>
      <c r="H20" s="134"/>
      <c r="I20" s="134"/>
      <c r="J20" s="135"/>
      <c r="K20" s="135"/>
      <c r="L20" s="135"/>
      <c r="M20" s="135"/>
      <c r="N20" s="135"/>
      <c r="O20" s="135"/>
      <c r="P20" s="135"/>
      <c r="Q20" s="135"/>
      <c r="R20" s="135"/>
      <c r="S20" s="135"/>
      <c r="T20" s="135"/>
      <c r="U20" s="135"/>
    </row>
    <row r="21" spans="1:21" ht="12.75">
      <c r="A21" s="135"/>
      <c r="B21" s="135"/>
      <c r="C21" s="134"/>
      <c r="D21" s="134"/>
      <c r="E21" s="134"/>
      <c r="F21" s="134"/>
      <c r="G21" s="134"/>
      <c r="H21" s="134"/>
      <c r="I21" s="134"/>
      <c r="J21" s="135"/>
      <c r="K21" s="135"/>
      <c r="L21" s="135"/>
      <c r="M21" s="135"/>
      <c r="N21" s="135"/>
      <c r="O21" s="135"/>
      <c r="P21" s="135"/>
      <c r="Q21" s="135"/>
      <c r="R21" s="135"/>
      <c r="S21" s="135"/>
      <c r="T21" s="135"/>
      <c r="U21" s="135"/>
    </row>
    <row r="22" spans="1:21" ht="12.75">
      <c r="A22" s="135"/>
      <c r="B22" s="152"/>
      <c r="C22" s="134"/>
      <c r="D22" s="134"/>
      <c r="E22" s="134"/>
      <c r="F22" s="134"/>
      <c r="G22" s="134"/>
      <c r="H22" s="134"/>
      <c r="I22" s="134"/>
      <c r="J22" s="135"/>
      <c r="K22" s="135"/>
      <c r="L22" s="135"/>
      <c r="M22" s="135"/>
      <c r="N22" s="135"/>
      <c r="O22" s="135"/>
      <c r="P22" s="135"/>
      <c r="Q22" s="135"/>
      <c r="R22" s="135"/>
      <c r="S22" s="135"/>
      <c r="T22" s="135"/>
      <c r="U22" s="135"/>
    </row>
    <row r="23" spans="1:21" ht="12.75">
      <c r="A23" s="135"/>
      <c r="B23" s="134"/>
      <c r="C23" s="134"/>
      <c r="D23" s="134"/>
      <c r="E23" s="134"/>
      <c r="F23" s="134"/>
      <c r="G23" s="134"/>
      <c r="H23" s="134"/>
      <c r="I23" s="134"/>
      <c r="J23" s="134"/>
      <c r="K23" s="134"/>
      <c r="L23" s="134"/>
      <c r="M23" s="153"/>
      <c r="N23" s="153"/>
      <c r="O23" s="153"/>
      <c r="P23" s="154"/>
      <c r="Q23" s="153"/>
      <c r="R23" s="153"/>
      <c r="S23" s="153"/>
      <c r="T23" s="155"/>
      <c r="U23" s="155"/>
    </row>
    <row r="24" spans="1:21" ht="12.75">
      <c r="A24" s="135"/>
      <c r="B24" s="154"/>
      <c r="C24" s="153"/>
      <c r="D24" s="153"/>
      <c r="E24" s="153"/>
      <c r="F24" s="153"/>
      <c r="G24" s="153"/>
      <c r="H24" s="153"/>
      <c r="I24" s="153"/>
      <c r="J24" s="153"/>
      <c r="K24" s="153"/>
      <c r="L24" s="153"/>
      <c r="M24" s="153"/>
      <c r="N24" s="153"/>
      <c r="O24" s="153"/>
      <c r="P24" s="154"/>
      <c r="Q24" s="153"/>
      <c r="R24" s="153"/>
      <c r="S24" s="153"/>
      <c r="T24" s="155"/>
      <c r="U24" s="155"/>
    </row>
    <row r="25" spans="1:21" ht="12.75">
      <c r="A25" s="135"/>
      <c r="B25" s="154"/>
      <c r="C25" s="153"/>
      <c r="D25" s="153"/>
      <c r="E25" s="153"/>
      <c r="F25" s="153"/>
      <c r="G25" s="153"/>
      <c r="H25" s="153"/>
      <c r="I25" s="153"/>
      <c r="J25" s="153"/>
      <c r="K25" s="153"/>
      <c r="L25" s="153"/>
      <c r="M25" s="153"/>
      <c r="N25" s="153"/>
      <c r="O25" s="153"/>
      <c r="P25" s="154"/>
      <c r="Q25" s="153"/>
      <c r="R25" s="153"/>
      <c r="S25" s="153"/>
      <c r="T25" s="155"/>
      <c r="U25" s="155"/>
    </row>
    <row r="26" spans="1:21" ht="12.75">
      <c r="A26" s="135"/>
      <c r="B26" s="154"/>
      <c r="C26" s="153"/>
      <c r="D26" s="153"/>
      <c r="E26" s="153"/>
      <c r="F26" s="153"/>
      <c r="G26" s="153"/>
      <c r="H26" s="153"/>
      <c r="I26" s="153"/>
      <c r="J26" s="153"/>
      <c r="K26" s="153"/>
      <c r="L26" s="153"/>
      <c r="M26" s="153"/>
      <c r="N26" s="153"/>
      <c r="O26" s="153"/>
      <c r="P26" s="154"/>
      <c r="Q26" s="153"/>
      <c r="R26" s="153"/>
      <c r="S26" s="153"/>
      <c r="T26" s="155"/>
      <c r="U26" s="155"/>
    </row>
    <row r="27" spans="1:21" ht="12.75">
      <c r="A27" s="135"/>
      <c r="B27" s="154"/>
      <c r="C27" s="153"/>
      <c r="D27" s="153"/>
      <c r="E27" s="153"/>
      <c r="F27" s="153"/>
      <c r="G27" s="153"/>
      <c r="H27" s="153"/>
      <c r="I27" s="153"/>
      <c r="J27" s="153"/>
      <c r="K27" s="153"/>
      <c r="L27" s="153"/>
      <c r="M27" s="153"/>
      <c r="N27" s="153"/>
      <c r="O27" s="153"/>
      <c r="P27" s="154"/>
      <c r="Q27" s="153"/>
      <c r="R27" s="153"/>
      <c r="S27" s="153"/>
      <c r="T27" s="155"/>
      <c r="U27" s="155"/>
    </row>
    <row r="1009" spans="1:19" ht="19.5">
      <c r="A1009" s="156"/>
      <c r="B1009" s="157"/>
      <c r="C1009" s="157"/>
      <c r="D1009" s="157"/>
      <c r="E1009" s="157"/>
      <c r="F1009" s="157"/>
      <c r="G1009" s="157"/>
      <c r="H1009" s="157"/>
      <c r="I1009" s="157"/>
      <c r="J1009" s="157"/>
      <c r="K1009" s="157"/>
      <c r="L1009" s="157"/>
      <c r="M1009" s="157"/>
      <c r="N1009" s="157"/>
      <c r="O1009" s="157"/>
      <c r="P1009" s="157"/>
      <c r="Q1009" s="157"/>
      <c r="R1009" s="157"/>
      <c r="S1009" s="157"/>
    </row>
    <row r="1010" spans="1:19" ht="19.5">
      <c r="A1010" s="158"/>
      <c r="B1010" s="157"/>
      <c r="C1010" s="157"/>
      <c r="D1010" s="157"/>
      <c r="E1010" s="157"/>
      <c r="F1010" s="157"/>
      <c r="G1010" s="157"/>
      <c r="H1010" s="157"/>
      <c r="I1010" s="157"/>
      <c r="J1010" s="157"/>
      <c r="K1010" s="157"/>
      <c r="L1010" s="157"/>
      <c r="M1010" s="157"/>
      <c r="N1010" s="157"/>
      <c r="O1010" s="157"/>
      <c r="P1010" s="157"/>
      <c r="Q1010" s="157"/>
      <c r="R1010" s="157"/>
      <c r="S1010" s="157"/>
    </row>
    <row r="1011" spans="1:19" ht="19.5">
      <c r="A1011" s="158"/>
      <c r="B1011" s="157"/>
      <c r="C1011" s="157"/>
      <c r="D1011" s="157"/>
      <c r="E1011" s="157"/>
      <c r="F1011" s="157"/>
      <c r="G1011" s="157"/>
      <c r="H1011" s="157"/>
      <c r="I1011" s="157"/>
      <c r="J1011" s="157"/>
      <c r="K1011" s="157"/>
      <c r="L1011" s="157"/>
      <c r="M1011" s="157"/>
      <c r="N1011" s="157"/>
      <c r="O1011" s="157"/>
      <c r="P1011" s="157"/>
      <c r="Q1011" s="157"/>
      <c r="R1011" s="157"/>
      <c r="S1011" s="157"/>
    </row>
    <row r="1012" spans="1:19" ht="19.5">
      <c r="A1012" s="158"/>
      <c r="B1012" s="157"/>
      <c r="C1012" s="157"/>
      <c r="D1012" s="157"/>
      <c r="E1012" s="157"/>
      <c r="F1012" s="157"/>
      <c r="G1012" s="157"/>
      <c r="H1012" s="157"/>
      <c r="I1012" s="157"/>
      <c r="J1012" s="157"/>
      <c r="K1012" s="157"/>
      <c r="L1012" s="157"/>
      <c r="M1012" s="157"/>
      <c r="N1012" s="157"/>
      <c r="O1012" s="157"/>
      <c r="P1012" s="157"/>
      <c r="Q1012" s="157"/>
      <c r="R1012" s="157"/>
      <c r="S1012" s="157"/>
    </row>
    <row r="1013" spans="1:19" ht="19.5">
      <c r="A1013" s="158"/>
      <c r="B1013" s="157"/>
      <c r="C1013" s="157"/>
      <c r="D1013" s="157"/>
      <c r="E1013" s="157"/>
      <c r="F1013" s="157"/>
      <c r="G1013" s="157"/>
      <c r="H1013" s="157"/>
      <c r="I1013" s="157"/>
      <c r="J1013" s="157"/>
      <c r="K1013" s="157"/>
      <c r="L1013" s="157"/>
      <c r="M1013" s="157"/>
      <c r="N1013" s="157"/>
      <c r="O1013" s="157"/>
      <c r="P1013" s="157"/>
      <c r="Q1013" s="157"/>
      <c r="R1013" s="157"/>
      <c r="S1013" s="157"/>
    </row>
    <row r="1014" spans="1:19" ht="19.5">
      <c r="A1014" s="158"/>
      <c r="B1014" s="157"/>
      <c r="C1014" s="157"/>
      <c r="D1014" s="157"/>
      <c r="E1014" s="157"/>
      <c r="F1014" s="157"/>
      <c r="G1014" s="157"/>
      <c r="H1014" s="157"/>
      <c r="I1014" s="157"/>
      <c r="J1014" s="157"/>
      <c r="K1014" s="157"/>
      <c r="L1014" s="157"/>
      <c r="M1014" s="157"/>
      <c r="N1014" s="157"/>
      <c r="O1014" s="157"/>
      <c r="P1014" s="157"/>
      <c r="Q1014" s="157"/>
      <c r="R1014" s="157"/>
      <c r="S1014" s="157"/>
    </row>
    <row r="1015" spans="1:19" ht="19.5">
      <c r="A1015" s="158"/>
      <c r="B1015" s="157"/>
      <c r="C1015" s="157"/>
      <c r="D1015" s="157"/>
      <c r="E1015" s="157"/>
      <c r="F1015" s="157"/>
      <c r="G1015" s="157"/>
      <c r="H1015" s="157"/>
      <c r="I1015" s="157"/>
      <c r="J1015" s="157"/>
      <c r="K1015" s="157"/>
      <c r="L1015" s="157"/>
      <c r="M1015" s="157"/>
      <c r="N1015" s="157"/>
      <c r="O1015" s="157"/>
      <c r="P1015" s="157"/>
      <c r="Q1015" s="157"/>
      <c r="R1015" s="157"/>
      <c r="S1015" s="157"/>
    </row>
    <row r="1016" spans="1:19" ht="19.5">
      <c r="A1016" s="158"/>
      <c r="B1016" s="157"/>
      <c r="C1016" s="157"/>
      <c r="D1016" s="157"/>
      <c r="E1016" s="157"/>
      <c r="F1016" s="157"/>
      <c r="G1016" s="157"/>
      <c r="H1016" s="157"/>
      <c r="I1016" s="157"/>
      <c r="J1016" s="157"/>
      <c r="K1016" s="157"/>
      <c r="L1016" s="157"/>
      <c r="M1016" s="157"/>
      <c r="N1016" s="157"/>
      <c r="O1016" s="157"/>
      <c r="P1016" s="157"/>
      <c r="Q1016" s="157"/>
      <c r="R1016" s="157"/>
      <c r="S1016" s="157"/>
    </row>
    <row r="1017" spans="1:19" ht="19.5">
      <c r="A1017" s="158"/>
      <c r="B1017" s="157"/>
      <c r="C1017" s="157"/>
      <c r="D1017" s="157"/>
      <c r="E1017" s="157"/>
      <c r="F1017" s="157"/>
      <c r="G1017" s="157"/>
      <c r="H1017" s="157"/>
      <c r="I1017" s="157"/>
      <c r="J1017" s="157"/>
      <c r="K1017" s="157"/>
      <c r="L1017" s="157"/>
      <c r="M1017" s="157"/>
      <c r="N1017" s="157"/>
      <c r="O1017" s="157"/>
      <c r="P1017" s="157"/>
      <c r="Q1017" s="157"/>
      <c r="R1017" s="157"/>
      <c r="S1017" s="157"/>
    </row>
    <row r="1018" spans="1:19" ht="19.5">
      <c r="A1018" s="158"/>
      <c r="B1018" s="157"/>
      <c r="C1018" s="157"/>
      <c r="D1018" s="157"/>
      <c r="E1018" s="157"/>
      <c r="F1018" s="157"/>
      <c r="G1018" s="157"/>
      <c r="H1018" s="157"/>
      <c r="I1018" s="157"/>
      <c r="J1018" s="157"/>
      <c r="K1018" s="157"/>
      <c r="L1018" s="157"/>
      <c r="M1018" s="157"/>
      <c r="N1018" s="157"/>
      <c r="O1018" s="157"/>
      <c r="P1018" s="157"/>
      <c r="Q1018" s="157"/>
      <c r="R1018" s="157"/>
      <c r="S1018" s="157"/>
    </row>
    <row r="1019" spans="1:19" ht="19.5">
      <c r="A1019" s="158"/>
      <c r="B1019" s="157"/>
      <c r="C1019" s="157"/>
      <c r="D1019" s="157"/>
      <c r="E1019" s="157"/>
      <c r="F1019" s="157"/>
      <c r="G1019" s="157"/>
      <c r="H1019" s="157"/>
      <c r="I1019" s="157"/>
      <c r="J1019" s="157"/>
      <c r="K1019" s="157"/>
      <c r="L1019" s="157"/>
      <c r="M1019" s="157"/>
      <c r="N1019" s="157"/>
      <c r="O1019" s="157"/>
      <c r="P1019" s="157"/>
      <c r="Q1019" s="157"/>
      <c r="R1019" s="157"/>
      <c r="S1019" s="157"/>
    </row>
    <row r="1020" spans="1:19" ht="19.5">
      <c r="A1020" s="158"/>
      <c r="B1020" s="157"/>
      <c r="C1020" s="157"/>
      <c r="D1020" s="157"/>
      <c r="E1020" s="157"/>
      <c r="F1020" s="157"/>
      <c r="G1020" s="157"/>
      <c r="H1020" s="157"/>
      <c r="I1020" s="157"/>
      <c r="J1020" s="157"/>
      <c r="K1020" s="157"/>
      <c r="L1020" s="157"/>
      <c r="M1020" s="157"/>
      <c r="N1020" s="157"/>
      <c r="O1020" s="157"/>
      <c r="P1020" s="157"/>
      <c r="Q1020" s="157"/>
      <c r="R1020" s="157"/>
      <c r="S1020" s="157"/>
    </row>
    <row r="1021" spans="1:19" ht="19.5">
      <c r="A1021" s="158"/>
      <c r="B1021" s="157"/>
      <c r="C1021" s="157"/>
      <c r="D1021" s="157"/>
      <c r="E1021" s="157"/>
      <c r="F1021" s="157"/>
      <c r="G1021" s="157"/>
      <c r="H1021" s="157"/>
      <c r="I1021" s="157"/>
      <c r="J1021" s="157"/>
      <c r="K1021" s="157"/>
      <c r="L1021" s="157"/>
      <c r="M1021" s="157"/>
      <c r="N1021" s="157"/>
      <c r="O1021" s="157"/>
      <c r="P1021" s="157"/>
      <c r="Q1021" s="157"/>
      <c r="R1021" s="157"/>
      <c r="S1021" s="157"/>
    </row>
    <row r="1022" spans="1:19" ht="19.5">
      <c r="A1022" s="158"/>
      <c r="B1022" s="157"/>
      <c r="C1022" s="157"/>
      <c r="D1022" s="157"/>
      <c r="E1022" s="157"/>
      <c r="F1022" s="157"/>
      <c r="G1022" s="157"/>
      <c r="H1022" s="157"/>
      <c r="I1022" s="157"/>
      <c r="J1022" s="157"/>
      <c r="K1022" s="157"/>
      <c r="L1022" s="157"/>
      <c r="M1022" s="157"/>
      <c r="N1022" s="157"/>
      <c r="O1022" s="157"/>
      <c r="P1022" s="157"/>
      <c r="Q1022" s="157"/>
      <c r="R1022" s="157"/>
      <c r="S1022" s="157"/>
    </row>
    <row r="1023" spans="1:19" ht="19.5">
      <c r="A1023" s="158"/>
      <c r="B1023" s="157"/>
      <c r="C1023" s="157"/>
      <c r="D1023" s="157"/>
      <c r="E1023" s="157"/>
      <c r="F1023" s="157"/>
      <c r="G1023" s="157"/>
      <c r="H1023" s="157"/>
      <c r="I1023" s="157"/>
      <c r="J1023" s="157"/>
      <c r="K1023" s="157"/>
      <c r="L1023" s="157"/>
      <c r="M1023" s="157"/>
      <c r="N1023" s="157"/>
      <c r="O1023" s="157"/>
      <c r="P1023" s="157"/>
      <c r="Q1023" s="157"/>
      <c r="R1023" s="157"/>
      <c r="S1023" s="157"/>
    </row>
    <row r="1024" spans="1:19" ht="19.5">
      <c r="A1024" s="158"/>
      <c r="B1024" s="157"/>
      <c r="C1024" s="157"/>
      <c r="D1024" s="157"/>
      <c r="E1024" s="157"/>
      <c r="F1024" s="157"/>
      <c r="G1024" s="157"/>
      <c r="H1024" s="157"/>
      <c r="I1024" s="157"/>
      <c r="J1024" s="157"/>
      <c r="K1024" s="157"/>
      <c r="L1024" s="157"/>
      <c r="M1024" s="157"/>
      <c r="N1024" s="157"/>
      <c r="O1024" s="157"/>
      <c r="P1024" s="157"/>
      <c r="Q1024" s="157"/>
      <c r="R1024" s="157"/>
      <c r="S1024" s="157"/>
    </row>
    <row r="1025" spans="1:19" ht="19.5">
      <c r="A1025" s="158"/>
      <c r="B1025" s="157"/>
      <c r="C1025" s="157"/>
      <c r="D1025" s="157"/>
      <c r="E1025" s="157"/>
      <c r="F1025" s="157"/>
      <c r="G1025" s="157"/>
      <c r="H1025" s="157"/>
      <c r="I1025" s="157"/>
      <c r="J1025" s="157"/>
      <c r="K1025" s="157"/>
      <c r="L1025" s="157"/>
      <c r="M1025" s="157"/>
      <c r="N1025" s="157"/>
      <c r="O1025" s="157"/>
      <c r="P1025" s="157"/>
      <c r="Q1025" s="157"/>
      <c r="R1025" s="157"/>
      <c r="S1025" s="157"/>
    </row>
    <row r="1026" spans="1:19" ht="19.5">
      <c r="A1026" s="158"/>
      <c r="B1026" s="157"/>
      <c r="C1026" s="157"/>
      <c r="D1026" s="157"/>
      <c r="E1026" s="157"/>
      <c r="F1026" s="157"/>
      <c r="G1026" s="157"/>
      <c r="H1026" s="157"/>
      <c r="I1026" s="157"/>
      <c r="J1026" s="157"/>
      <c r="K1026" s="157"/>
      <c r="L1026" s="157"/>
      <c r="M1026" s="157"/>
      <c r="N1026" s="157"/>
      <c r="O1026" s="157"/>
      <c r="P1026" s="157"/>
      <c r="Q1026" s="157"/>
      <c r="R1026" s="157"/>
      <c r="S1026" s="157"/>
    </row>
    <row r="1027" spans="1:19" ht="19.5">
      <c r="A1027" s="158"/>
      <c r="B1027" s="157"/>
      <c r="C1027" s="157"/>
      <c r="D1027" s="157"/>
      <c r="E1027" s="157"/>
      <c r="F1027" s="157"/>
      <c r="G1027" s="157"/>
      <c r="H1027" s="157"/>
      <c r="I1027" s="157"/>
      <c r="J1027" s="157"/>
      <c r="K1027" s="157"/>
      <c r="L1027" s="157"/>
      <c r="M1027" s="157"/>
      <c r="N1027" s="157"/>
      <c r="O1027" s="157"/>
      <c r="P1027" s="157"/>
      <c r="Q1027" s="157"/>
      <c r="R1027" s="157"/>
      <c r="S1027" s="157"/>
    </row>
    <row r="1028" spans="1:19" ht="19.5">
      <c r="A1028" s="158"/>
      <c r="B1028" s="157"/>
      <c r="C1028" s="157"/>
      <c r="D1028" s="157"/>
      <c r="E1028" s="157"/>
      <c r="F1028" s="157"/>
      <c r="G1028" s="157"/>
      <c r="H1028" s="157"/>
      <c r="I1028" s="157"/>
      <c r="J1028" s="157"/>
      <c r="K1028" s="157"/>
      <c r="L1028" s="157"/>
      <c r="M1028" s="157"/>
      <c r="N1028" s="157"/>
      <c r="O1028" s="157"/>
      <c r="P1028" s="157"/>
      <c r="Q1028" s="157"/>
      <c r="R1028" s="157"/>
      <c r="S1028" s="157"/>
    </row>
  </sheetData>
  <mergeCells count="13">
    <mergeCell ref="A6:J6"/>
    <mergeCell ref="A1:J1"/>
    <mergeCell ref="A2:J2"/>
    <mergeCell ref="A3:J3"/>
    <mergeCell ref="A4:J4"/>
    <mergeCell ref="A5:J5"/>
    <mergeCell ref="A15:J15"/>
    <mergeCell ref="A7:J7"/>
    <mergeCell ref="A8:A9"/>
    <mergeCell ref="B8:B9"/>
    <mergeCell ref="C8:E8"/>
    <mergeCell ref="F8:J8"/>
    <mergeCell ref="A11:J11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U1028"/>
  <sheetViews>
    <sheetView workbookViewId="0">
      <selection activeCell="J14" sqref="J14"/>
    </sheetView>
  </sheetViews>
  <sheetFormatPr defaultRowHeight="24.95" customHeight="1"/>
  <cols>
    <col min="1" max="1" width="6.140625" style="159" bestFit="1" customWidth="1"/>
    <col min="2" max="2" width="30.7109375" style="160" customWidth="1"/>
    <col min="3" max="10" width="10.7109375" style="161" customWidth="1"/>
    <col min="11" max="11" width="4.140625" style="161" customWidth="1"/>
    <col min="12" max="15" width="10.7109375" style="161" customWidth="1"/>
    <col min="16" max="16" width="10.7109375" style="160" customWidth="1"/>
    <col min="17" max="19" width="10.7109375" style="161" customWidth="1"/>
    <col min="20" max="21" width="10.7109375" style="127" customWidth="1"/>
    <col min="22" max="24" width="25.7109375" style="127" customWidth="1"/>
    <col min="25" max="16384" width="9.140625" style="127"/>
  </cols>
  <sheetData>
    <row r="1" spans="1:21" ht="15">
      <c r="A1" s="337" t="s">
        <v>120</v>
      </c>
      <c r="B1" s="400"/>
      <c r="C1" s="400"/>
      <c r="D1" s="400"/>
      <c r="E1" s="400"/>
      <c r="F1" s="400"/>
      <c r="G1" s="400"/>
      <c r="H1" s="400"/>
      <c r="I1" s="400"/>
      <c r="J1" s="401"/>
      <c r="K1" s="100"/>
      <c r="L1" s="107"/>
      <c r="M1" s="107"/>
      <c r="N1" s="107"/>
      <c r="O1" s="101"/>
      <c r="P1" s="101"/>
      <c r="Q1" s="101"/>
      <c r="R1" s="101"/>
      <c r="S1" s="101"/>
      <c r="T1" s="101"/>
      <c r="U1" s="101"/>
    </row>
    <row r="2" spans="1:21" ht="15.75">
      <c r="A2" s="340" t="s">
        <v>31</v>
      </c>
      <c r="B2" s="402"/>
      <c r="C2" s="402"/>
      <c r="D2" s="402"/>
      <c r="E2" s="402"/>
      <c r="F2" s="402"/>
      <c r="G2" s="402"/>
      <c r="H2" s="402"/>
      <c r="I2" s="402"/>
      <c r="J2" s="403"/>
      <c r="K2" s="103"/>
      <c r="L2" s="107"/>
      <c r="M2" s="107"/>
      <c r="N2" s="107"/>
      <c r="O2" s="101"/>
      <c r="P2" s="101"/>
      <c r="Q2" s="101"/>
      <c r="R2" s="101"/>
      <c r="S2" s="101"/>
      <c r="T2" s="101"/>
      <c r="U2" s="101"/>
    </row>
    <row r="3" spans="1:21" ht="15">
      <c r="A3" s="343"/>
      <c r="B3" s="404"/>
      <c r="C3" s="404"/>
      <c r="D3" s="404"/>
      <c r="E3" s="404"/>
      <c r="F3" s="404"/>
      <c r="G3" s="404"/>
      <c r="H3" s="404"/>
      <c r="I3" s="404"/>
      <c r="J3" s="405"/>
      <c r="K3" s="128"/>
      <c r="L3" s="129"/>
      <c r="M3" s="130"/>
      <c r="N3" s="130"/>
      <c r="O3" s="105"/>
      <c r="P3" s="105"/>
      <c r="Q3" s="105"/>
      <c r="R3" s="105"/>
      <c r="S3" s="105"/>
      <c r="T3" s="105"/>
      <c r="U3" s="105"/>
    </row>
    <row r="4" spans="1:21" ht="12.75">
      <c r="A4" s="406"/>
      <c r="B4" s="389"/>
      <c r="C4" s="389"/>
      <c r="D4" s="389"/>
      <c r="E4" s="389"/>
      <c r="F4" s="389"/>
      <c r="G4" s="389"/>
      <c r="H4" s="389"/>
      <c r="I4" s="389"/>
      <c r="J4" s="390"/>
      <c r="K4" s="106"/>
      <c r="L4" s="107"/>
      <c r="M4" s="101"/>
      <c r="N4" s="101"/>
      <c r="O4" s="101"/>
      <c r="P4" s="101"/>
      <c r="Q4" s="101"/>
      <c r="R4" s="101"/>
      <c r="S4" s="101"/>
      <c r="T4" s="101"/>
      <c r="U4" s="101"/>
    </row>
    <row r="5" spans="1:21" ht="12.75">
      <c r="A5" s="349" t="s">
        <v>0</v>
      </c>
      <c r="B5" s="389"/>
      <c r="C5" s="389"/>
      <c r="D5" s="389"/>
      <c r="E5" s="389"/>
      <c r="F5" s="389"/>
      <c r="G5" s="389"/>
      <c r="H5" s="389"/>
      <c r="I5" s="389"/>
      <c r="J5" s="390"/>
      <c r="K5" s="108"/>
      <c r="L5" s="107"/>
      <c r="M5" s="107"/>
      <c r="N5" s="107"/>
      <c r="O5" s="101"/>
      <c r="P5" s="101"/>
      <c r="Q5" s="101"/>
      <c r="R5" s="101"/>
      <c r="S5" s="101"/>
      <c r="T5" s="101"/>
      <c r="U5" s="101"/>
    </row>
    <row r="6" spans="1:21" ht="12.75">
      <c r="A6" s="352" t="s">
        <v>121</v>
      </c>
      <c r="B6" s="407"/>
      <c r="C6" s="407"/>
      <c r="D6" s="407"/>
      <c r="E6" s="407"/>
      <c r="F6" s="407"/>
      <c r="G6" s="407"/>
      <c r="H6" s="407"/>
      <c r="I6" s="407"/>
      <c r="J6" s="408"/>
      <c r="K6" s="109"/>
      <c r="L6" s="131"/>
      <c r="M6" s="131"/>
      <c r="N6" s="131"/>
      <c r="O6" s="101"/>
      <c r="P6" s="101"/>
      <c r="Q6" s="101"/>
      <c r="R6" s="101"/>
      <c r="S6" s="101"/>
      <c r="T6" s="101"/>
      <c r="U6" s="101"/>
    </row>
    <row r="7" spans="1:21" ht="12.75">
      <c r="A7" s="388"/>
      <c r="B7" s="389"/>
      <c r="C7" s="389"/>
      <c r="D7" s="389"/>
      <c r="E7" s="389"/>
      <c r="F7" s="389"/>
      <c r="G7" s="389"/>
      <c r="H7" s="389"/>
      <c r="I7" s="389"/>
      <c r="J7" s="390"/>
      <c r="K7" s="132"/>
      <c r="L7" s="107"/>
      <c r="M7" s="107"/>
      <c r="N7" s="107"/>
      <c r="O7" s="107"/>
      <c r="P7" s="107"/>
      <c r="Q7" s="107"/>
      <c r="R7" s="107"/>
      <c r="S7" s="107"/>
      <c r="T7" s="107"/>
      <c r="U7" s="107"/>
    </row>
    <row r="8" spans="1:21" ht="12.75">
      <c r="A8" s="391" t="s">
        <v>85</v>
      </c>
      <c r="B8" s="393" t="s">
        <v>72</v>
      </c>
      <c r="C8" s="395" t="s">
        <v>102</v>
      </c>
      <c r="D8" s="395"/>
      <c r="E8" s="395"/>
      <c r="F8" s="395" t="s">
        <v>103</v>
      </c>
      <c r="G8" s="395"/>
      <c r="H8" s="395"/>
      <c r="I8" s="395"/>
      <c r="J8" s="396"/>
      <c r="K8" s="133"/>
      <c r="L8" s="134"/>
      <c r="M8" s="135"/>
      <c r="N8" s="135"/>
      <c r="O8" s="135"/>
      <c r="P8" s="135"/>
      <c r="Q8" s="135"/>
      <c r="R8" s="135"/>
      <c r="S8" s="135"/>
      <c r="T8" s="135"/>
      <c r="U8" s="136"/>
    </row>
    <row r="9" spans="1:21" ht="12.75">
      <c r="A9" s="392"/>
      <c r="B9" s="394"/>
      <c r="C9" s="137" t="s">
        <v>42</v>
      </c>
      <c r="D9" s="137" t="s">
        <v>43</v>
      </c>
      <c r="E9" s="137" t="s">
        <v>44</v>
      </c>
      <c r="F9" s="137" t="s">
        <v>42</v>
      </c>
      <c r="G9" s="137" t="s">
        <v>82</v>
      </c>
      <c r="H9" s="137" t="s">
        <v>43</v>
      </c>
      <c r="I9" s="137" t="s">
        <v>82</v>
      </c>
      <c r="J9" s="138" t="s">
        <v>44</v>
      </c>
      <c r="K9" s="133"/>
      <c r="L9" s="134"/>
      <c r="M9" s="135"/>
      <c r="N9" s="135"/>
      <c r="O9" s="135"/>
      <c r="P9" s="135"/>
      <c r="Q9" s="135"/>
      <c r="R9" s="135"/>
      <c r="S9" s="135"/>
      <c r="T9" s="135"/>
      <c r="U9" s="136"/>
    </row>
    <row r="10" spans="1:21" ht="12.75">
      <c r="A10" s="139">
        <v>1</v>
      </c>
      <c r="B10" s="140" t="s">
        <v>172</v>
      </c>
      <c r="C10" s="141">
        <v>7</v>
      </c>
      <c r="D10" s="141">
        <v>11</v>
      </c>
      <c r="E10" s="142">
        <v>18</v>
      </c>
      <c r="F10" s="141">
        <v>5</v>
      </c>
      <c r="G10" s="88">
        <f>F10*100/C10</f>
        <v>71.428571428571431</v>
      </c>
      <c r="H10" s="141">
        <v>11</v>
      </c>
      <c r="I10" s="88">
        <v>100</v>
      </c>
      <c r="J10" s="143">
        <v>18</v>
      </c>
      <c r="K10" s="144"/>
      <c r="L10" s="135"/>
      <c r="M10" s="135"/>
      <c r="N10" s="135"/>
      <c r="O10" s="135"/>
      <c r="P10" s="135"/>
      <c r="Q10" s="135"/>
      <c r="R10" s="135"/>
      <c r="S10" s="135"/>
      <c r="T10" s="135"/>
      <c r="U10" s="136"/>
    </row>
    <row r="11" spans="1:21" ht="12.75">
      <c r="A11" s="397" t="s">
        <v>30</v>
      </c>
      <c r="B11" s="398"/>
      <c r="C11" s="398"/>
      <c r="D11" s="398"/>
      <c r="E11" s="398"/>
      <c r="F11" s="398"/>
      <c r="G11" s="398"/>
      <c r="H11" s="398"/>
      <c r="I11" s="398"/>
      <c r="J11" s="399"/>
      <c r="K11" s="145"/>
      <c r="L11" s="135"/>
      <c r="M11" s="135"/>
      <c r="N11" s="135"/>
      <c r="O11" s="135"/>
      <c r="P11" s="135"/>
      <c r="Q11" s="135"/>
      <c r="R11" s="135"/>
      <c r="S11" s="135"/>
      <c r="T11" s="135"/>
      <c r="U11" s="136"/>
    </row>
    <row r="12" spans="1:21" ht="12.75">
      <c r="A12" s="146"/>
      <c r="B12" s="144"/>
      <c r="C12" s="144"/>
      <c r="D12" s="144"/>
      <c r="E12" s="144"/>
      <c r="F12" s="144"/>
      <c r="G12" s="144"/>
      <c r="H12" s="144"/>
      <c r="I12" s="144"/>
      <c r="J12" s="147"/>
      <c r="K12" s="135"/>
      <c r="L12" s="135"/>
      <c r="M12" s="135"/>
      <c r="N12" s="135"/>
      <c r="O12" s="135"/>
      <c r="P12" s="135"/>
      <c r="Q12" s="135"/>
      <c r="R12" s="135"/>
      <c r="S12" s="135"/>
      <c r="T12" s="135"/>
      <c r="U12" s="136"/>
    </row>
    <row r="13" spans="1:21" ht="12.75">
      <c r="A13" s="146"/>
      <c r="B13" s="144"/>
      <c r="C13" s="144"/>
      <c r="D13" s="144"/>
      <c r="E13" s="144"/>
      <c r="F13" s="144"/>
      <c r="G13" s="144"/>
      <c r="H13" s="144"/>
      <c r="I13" s="144"/>
      <c r="J13" s="148" t="s">
        <v>174</v>
      </c>
      <c r="K13" s="135"/>
      <c r="L13" s="135"/>
      <c r="M13" s="135"/>
      <c r="N13" s="135"/>
      <c r="O13" s="135"/>
      <c r="P13" s="135"/>
      <c r="Q13" s="135"/>
      <c r="R13" s="135"/>
      <c r="S13" s="135"/>
      <c r="T13" s="135"/>
      <c r="U13" s="136"/>
    </row>
    <row r="14" spans="1:21" ht="12.75">
      <c r="A14" s="146"/>
      <c r="B14" s="149">
        <v>42152</v>
      </c>
      <c r="C14" s="144"/>
      <c r="D14" s="144"/>
      <c r="E14" s="144"/>
      <c r="F14" s="144"/>
      <c r="G14" s="144"/>
      <c r="H14" s="144"/>
      <c r="I14" s="144"/>
      <c r="J14" s="150" t="s">
        <v>46</v>
      </c>
      <c r="K14" s="134"/>
      <c r="L14" s="134"/>
      <c r="M14" s="134"/>
      <c r="N14" s="134"/>
      <c r="O14" s="135"/>
      <c r="P14" s="135"/>
      <c r="Q14" s="135"/>
      <c r="R14" s="135"/>
      <c r="S14" s="135"/>
      <c r="T14" s="135"/>
      <c r="U14" s="136"/>
    </row>
    <row r="15" spans="1:21" ht="13.5" thickBot="1">
      <c r="A15" s="385"/>
      <c r="B15" s="386"/>
      <c r="C15" s="386"/>
      <c r="D15" s="386"/>
      <c r="E15" s="386"/>
      <c r="F15" s="386"/>
      <c r="G15" s="386"/>
      <c r="H15" s="386"/>
      <c r="I15" s="386"/>
      <c r="J15" s="387"/>
      <c r="K15" s="134"/>
      <c r="L15" s="134"/>
      <c r="M15" s="134"/>
      <c r="N15" s="134"/>
      <c r="O15" s="135"/>
      <c r="P15" s="135"/>
      <c r="Q15" s="135"/>
      <c r="R15" s="135"/>
      <c r="S15" s="135"/>
      <c r="T15" s="135"/>
      <c r="U15" s="136"/>
    </row>
    <row r="16" spans="1:21" ht="12.75">
      <c r="A16" s="135"/>
      <c r="B16" s="135"/>
      <c r="C16" s="135"/>
      <c r="D16" s="135"/>
      <c r="E16" s="135"/>
      <c r="F16" s="135"/>
      <c r="G16" s="135"/>
      <c r="H16" s="135"/>
      <c r="I16" s="135"/>
      <c r="J16" s="134"/>
      <c r="K16" s="151"/>
      <c r="L16" s="151"/>
      <c r="M16" s="151"/>
      <c r="N16" s="151"/>
      <c r="O16" s="135"/>
      <c r="P16" s="135"/>
      <c r="Q16" s="135"/>
      <c r="R16" s="135"/>
      <c r="S16" s="135"/>
      <c r="T16" s="135"/>
      <c r="U16" s="136"/>
    </row>
    <row r="17" spans="1:21" ht="12.75">
      <c r="A17" s="135"/>
      <c r="B17" s="135"/>
      <c r="C17" s="136"/>
      <c r="D17" s="136"/>
      <c r="E17" s="136"/>
      <c r="F17" s="136"/>
      <c r="G17" s="136"/>
      <c r="H17" s="136"/>
      <c r="I17" s="136"/>
      <c r="J17" s="135"/>
      <c r="K17" s="135"/>
      <c r="L17" s="135"/>
      <c r="M17" s="136"/>
      <c r="N17" s="135"/>
      <c r="O17" s="135"/>
      <c r="P17" s="135"/>
      <c r="Q17" s="135"/>
      <c r="R17" s="135"/>
      <c r="S17" s="135"/>
      <c r="T17" s="135"/>
      <c r="U17" s="136"/>
    </row>
    <row r="18" spans="1:21" ht="12.75">
      <c r="A18" s="135"/>
      <c r="B18" s="135"/>
      <c r="C18" s="135"/>
      <c r="D18" s="135"/>
      <c r="E18" s="135"/>
      <c r="F18" s="135"/>
      <c r="G18" s="135"/>
      <c r="H18" s="135"/>
      <c r="I18" s="135"/>
      <c r="J18" s="135"/>
      <c r="K18" s="135"/>
      <c r="L18" s="135"/>
      <c r="M18" s="135"/>
      <c r="N18" s="135"/>
      <c r="O18" s="135"/>
      <c r="P18" s="135"/>
      <c r="Q18" s="135"/>
      <c r="R18" s="135"/>
      <c r="S18" s="135"/>
      <c r="T18" s="135"/>
      <c r="U18" s="135"/>
    </row>
    <row r="19" spans="1:21" ht="12.75">
      <c r="A19" s="135"/>
      <c r="B19" s="135"/>
      <c r="C19" s="134"/>
      <c r="D19" s="134"/>
      <c r="E19" s="134"/>
      <c r="F19" s="134"/>
      <c r="G19" s="134"/>
      <c r="H19" s="134"/>
      <c r="I19" s="134"/>
      <c r="J19" s="135"/>
      <c r="K19" s="135"/>
      <c r="L19" s="135"/>
      <c r="M19" s="135"/>
      <c r="N19" s="135"/>
      <c r="O19" s="135"/>
      <c r="P19" s="135"/>
      <c r="Q19" s="135"/>
      <c r="R19" s="135"/>
      <c r="S19" s="135"/>
      <c r="T19" s="135"/>
      <c r="U19" s="135"/>
    </row>
    <row r="20" spans="1:21" ht="12.75">
      <c r="A20" s="135"/>
      <c r="B20" s="135"/>
      <c r="C20" s="134"/>
      <c r="D20" s="134"/>
      <c r="E20" s="134"/>
      <c r="F20" s="134"/>
      <c r="G20" s="134"/>
      <c r="H20" s="134"/>
      <c r="I20" s="134"/>
      <c r="J20" s="135"/>
      <c r="K20" s="135"/>
      <c r="L20" s="135"/>
      <c r="M20" s="135"/>
      <c r="N20" s="135"/>
      <c r="O20" s="135"/>
      <c r="P20" s="135"/>
      <c r="Q20" s="135"/>
      <c r="R20" s="135"/>
      <c r="S20" s="135"/>
      <c r="T20" s="135"/>
      <c r="U20" s="135"/>
    </row>
    <row r="21" spans="1:21" ht="12.75">
      <c r="A21" s="135"/>
      <c r="B21" s="135"/>
      <c r="C21" s="134"/>
      <c r="D21" s="134"/>
      <c r="E21" s="134"/>
      <c r="F21" s="134"/>
      <c r="G21" s="134"/>
      <c r="H21" s="134"/>
      <c r="I21" s="134"/>
      <c r="J21" s="135"/>
      <c r="K21" s="135"/>
      <c r="L21" s="135"/>
      <c r="M21" s="135"/>
      <c r="N21" s="135"/>
      <c r="O21" s="135"/>
      <c r="P21" s="135"/>
      <c r="Q21" s="135"/>
      <c r="R21" s="135"/>
      <c r="S21" s="135"/>
      <c r="T21" s="135"/>
      <c r="U21" s="135"/>
    </row>
    <row r="22" spans="1:21" ht="12.75">
      <c r="A22" s="135"/>
      <c r="B22" s="152"/>
      <c r="C22" s="134"/>
      <c r="D22" s="134"/>
      <c r="E22" s="134"/>
      <c r="F22" s="134"/>
      <c r="G22" s="134"/>
      <c r="H22" s="134"/>
      <c r="I22" s="134"/>
      <c r="J22" s="135"/>
      <c r="K22" s="135"/>
      <c r="L22" s="135"/>
      <c r="M22" s="135"/>
      <c r="N22" s="135"/>
      <c r="O22" s="135"/>
      <c r="P22" s="135"/>
      <c r="Q22" s="135"/>
      <c r="R22" s="135"/>
      <c r="S22" s="135"/>
      <c r="T22" s="135"/>
      <c r="U22" s="135"/>
    </row>
    <row r="23" spans="1:21" ht="12.75">
      <c r="A23" s="135"/>
      <c r="B23" s="134"/>
      <c r="C23" s="134"/>
      <c r="D23" s="134"/>
      <c r="E23" s="134"/>
      <c r="F23" s="134"/>
      <c r="G23" s="134"/>
      <c r="H23" s="134"/>
      <c r="I23" s="134"/>
      <c r="J23" s="134"/>
      <c r="K23" s="134"/>
      <c r="L23" s="134"/>
      <c r="M23" s="153"/>
      <c r="N23" s="153"/>
      <c r="O23" s="153"/>
      <c r="P23" s="154"/>
      <c r="Q23" s="153"/>
      <c r="R23" s="153"/>
      <c r="S23" s="153"/>
      <c r="T23" s="155"/>
      <c r="U23" s="155"/>
    </row>
    <row r="24" spans="1:21" ht="12.75">
      <c r="A24" s="135"/>
      <c r="B24" s="154"/>
      <c r="C24" s="153"/>
      <c r="D24" s="153"/>
      <c r="E24" s="153"/>
      <c r="F24" s="153"/>
      <c r="G24" s="153"/>
      <c r="H24" s="153"/>
      <c r="I24" s="153"/>
      <c r="J24" s="153"/>
      <c r="K24" s="153"/>
      <c r="L24" s="153"/>
      <c r="M24" s="153"/>
      <c r="N24" s="153"/>
      <c r="O24" s="153"/>
      <c r="P24" s="154"/>
      <c r="Q24" s="153"/>
      <c r="R24" s="153"/>
      <c r="S24" s="153"/>
      <c r="T24" s="155"/>
      <c r="U24" s="155"/>
    </row>
    <row r="25" spans="1:21" ht="12.75">
      <c r="A25" s="135"/>
      <c r="B25" s="154"/>
      <c r="C25" s="153"/>
      <c r="D25" s="153"/>
      <c r="E25" s="153"/>
      <c r="F25" s="153"/>
      <c r="G25" s="153"/>
      <c r="H25" s="153"/>
      <c r="I25" s="153"/>
      <c r="J25" s="153"/>
      <c r="K25" s="153"/>
      <c r="L25" s="153"/>
      <c r="M25" s="153"/>
      <c r="N25" s="153"/>
      <c r="O25" s="153"/>
      <c r="P25" s="154"/>
      <c r="Q25" s="153"/>
      <c r="R25" s="153"/>
      <c r="S25" s="153"/>
      <c r="T25" s="155"/>
      <c r="U25" s="155"/>
    </row>
    <row r="26" spans="1:21" ht="12.75">
      <c r="A26" s="135"/>
      <c r="B26" s="154"/>
      <c r="C26" s="153"/>
      <c r="D26" s="153"/>
      <c r="E26" s="153"/>
      <c r="F26" s="153"/>
      <c r="G26" s="153"/>
      <c r="H26" s="153"/>
      <c r="I26" s="153"/>
      <c r="J26" s="153"/>
      <c r="K26" s="153"/>
      <c r="L26" s="153"/>
      <c r="M26" s="153"/>
      <c r="N26" s="153"/>
      <c r="O26" s="153"/>
      <c r="P26" s="154"/>
      <c r="Q26" s="153"/>
      <c r="R26" s="153"/>
      <c r="S26" s="153"/>
      <c r="T26" s="155"/>
      <c r="U26" s="155"/>
    </row>
    <row r="27" spans="1:21" ht="12.75">
      <c r="A27" s="135"/>
      <c r="B27" s="154"/>
      <c r="C27" s="153"/>
      <c r="D27" s="153"/>
      <c r="E27" s="153"/>
      <c r="F27" s="153"/>
      <c r="G27" s="153"/>
      <c r="H27" s="153"/>
      <c r="I27" s="153"/>
      <c r="J27" s="153"/>
      <c r="K27" s="153"/>
      <c r="L27" s="153"/>
      <c r="M27" s="153"/>
      <c r="N27" s="153"/>
      <c r="O27" s="153"/>
      <c r="P27" s="154"/>
      <c r="Q27" s="153"/>
      <c r="R27" s="153"/>
      <c r="S27" s="153"/>
      <c r="T27" s="155"/>
      <c r="U27" s="155"/>
    </row>
    <row r="1009" spans="1:19" ht="19.5">
      <c r="A1009" s="156"/>
      <c r="B1009" s="157"/>
      <c r="C1009" s="157"/>
      <c r="D1009" s="157"/>
      <c r="E1009" s="157"/>
      <c r="F1009" s="157"/>
      <c r="G1009" s="157"/>
      <c r="H1009" s="157"/>
      <c r="I1009" s="157"/>
      <c r="J1009" s="157"/>
      <c r="K1009" s="157"/>
      <c r="L1009" s="157"/>
      <c r="M1009" s="157"/>
      <c r="N1009" s="157"/>
      <c r="O1009" s="157"/>
      <c r="P1009" s="157"/>
      <c r="Q1009" s="157"/>
      <c r="R1009" s="157"/>
      <c r="S1009" s="157"/>
    </row>
    <row r="1010" spans="1:19" ht="19.5">
      <c r="A1010" s="158"/>
      <c r="B1010" s="157"/>
      <c r="C1010" s="157"/>
      <c r="D1010" s="157"/>
      <c r="E1010" s="157"/>
      <c r="F1010" s="157"/>
      <c r="G1010" s="157"/>
      <c r="H1010" s="157"/>
      <c r="I1010" s="157"/>
      <c r="J1010" s="157"/>
      <c r="K1010" s="157"/>
      <c r="L1010" s="157"/>
      <c r="M1010" s="157"/>
      <c r="N1010" s="157"/>
      <c r="O1010" s="157"/>
      <c r="P1010" s="157"/>
      <c r="Q1010" s="157"/>
      <c r="R1010" s="157"/>
      <c r="S1010" s="157"/>
    </row>
    <row r="1011" spans="1:19" ht="19.5">
      <c r="A1011" s="158"/>
      <c r="B1011" s="157"/>
      <c r="C1011" s="157"/>
      <c r="D1011" s="157"/>
      <c r="E1011" s="157"/>
      <c r="F1011" s="157"/>
      <c r="G1011" s="157"/>
      <c r="H1011" s="157"/>
      <c r="I1011" s="157"/>
      <c r="J1011" s="157"/>
      <c r="K1011" s="157"/>
      <c r="L1011" s="157"/>
      <c r="M1011" s="157"/>
      <c r="N1011" s="157"/>
      <c r="O1011" s="157"/>
      <c r="P1011" s="157"/>
      <c r="Q1011" s="157"/>
      <c r="R1011" s="157"/>
      <c r="S1011" s="157"/>
    </row>
    <row r="1012" spans="1:19" ht="19.5">
      <c r="A1012" s="158"/>
      <c r="B1012" s="157"/>
      <c r="C1012" s="157"/>
      <c r="D1012" s="157"/>
      <c r="E1012" s="157"/>
      <c r="F1012" s="157"/>
      <c r="G1012" s="157"/>
      <c r="H1012" s="157"/>
      <c r="I1012" s="157"/>
      <c r="J1012" s="157"/>
      <c r="K1012" s="157"/>
      <c r="L1012" s="157"/>
      <c r="M1012" s="157"/>
      <c r="N1012" s="157"/>
      <c r="O1012" s="157"/>
      <c r="P1012" s="157"/>
      <c r="Q1012" s="157"/>
      <c r="R1012" s="157"/>
      <c r="S1012" s="157"/>
    </row>
    <row r="1013" spans="1:19" ht="19.5">
      <c r="A1013" s="158"/>
      <c r="B1013" s="157"/>
      <c r="C1013" s="157"/>
      <c r="D1013" s="157"/>
      <c r="E1013" s="157"/>
      <c r="F1013" s="157"/>
      <c r="G1013" s="157"/>
      <c r="H1013" s="157"/>
      <c r="I1013" s="157"/>
      <c r="J1013" s="157"/>
      <c r="K1013" s="157"/>
      <c r="L1013" s="157"/>
      <c r="M1013" s="157"/>
      <c r="N1013" s="157"/>
      <c r="O1013" s="157"/>
      <c r="P1013" s="157"/>
      <c r="Q1013" s="157"/>
      <c r="R1013" s="157"/>
      <c r="S1013" s="157"/>
    </row>
    <row r="1014" spans="1:19" ht="19.5">
      <c r="A1014" s="158"/>
      <c r="B1014" s="157"/>
      <c r="C1014" s="157"/>
      <c r="D1014" s="157"/>
      <c r="E1014" s="157"/>
      <c r="F1014" s="157"/>
      <c r="G1014" s="157"/>
      <c r="H1014" s="157"/>
      <c r="I1014" s="157"/>
      <c r="J1014" s="157"/>
      <c r="K1014" s="157"/>
      <c r="L1014" s="157"/>
      <c r="M1014" s="157"/>
      <c r="N1014" s="157"/>
      <c r="O1014" s="157"/>
      <c r="P1014" s="157"/>
      <c r="Q1014" s="157"/>
      <c r="R1014" s="157"/>
      <c r="S1014" s="157"/>
    </row>
    <row r="1015" spans="1:19" ht="19.5">
      <c r="A1015" s="158"/>
      <c r="B1015" s="157"/>
      <c r="C1015" s="157"/>
      <c r="D1015" s="157"/>
      <c r="E1015" s="157"/>
      <c r="F1015" s="157"/>
      <c r="G1015" s="157"/>
      <c r="H1015" s="157"/>
      <c r="I1015" s="157"/>
      <c r="J1015" s="157"/>
      <c r="K1015" s="157"/>
      <c r="L1015" s="157"/>
      <c r="M1015" s="157"/>
      <c r="N1015" s="157"/>
      <c r="O1015" s="157"/>
      <c r="P1015" s="157"/>
      <c r="Q1015" s="157"/>
      <c r="R1015" s="157"/>
      <c r="S1015" s="157"/>
    </row>
    <row r="1016" spans="1:19" ht="19.5">
      <c r="A1016" s="158"/>
      <c r="B1016" s="157"/>
      <c r="C1016" s="157"/>
      <c r="D1016" s="157"/>
      <c r="E1016" s="157"/>
      <c r="F1016" s="157"/>
      <c r="G1016" s="157"/>
      <c r="H1016" s="157"/>
      <c r="I1016" s="157"/>
      <c r="J1016" s="157"/>
      <c r="K1016" s="157"/>
      <c r="L1016" s="157"/>
      <c r="M1016" s="157"/>
      <c r="N1016" s="157"/>
      <c r="O1016" s="157"/>
      <c r="P1016" s="157"/>
      <c r="Q1016" s="157"/>
      <c r="R1016" s="157"/>
      <c r="S1016" s="157"/>
    </row>
    <row r="1017" spans="1:19" ht="19.5">
      <c r="A1017" s="158"/>
      <c r="B1017" s="157"/>
      <c r="C1017" s="157"/>
      <c r="D1017" s="157"/>
      <c r="E1017" s="157"/>
      <c r="F1017" s="157"/>
      <c r="G1017" s="157"/>
      <c r="H1017" s="157"/>
      <c r="I1017" s="157"/>
      <c r="J1017" s="157"/>
      <c r="K1017" s="157"/>
      <c r="L1017" s="157"/>
      <c r="M1017" s="157"/>
      <c r="N1017" s="157"/>
      <c r="O1017" s="157"/>
      <c r="P1017" s="157"/>
      <c r="Q1017" s="157"/>
      <c r="R1017" s="157"/>
      <c r="S1017" s="157"/>
    </row>
    <row r="1018" spans="1:19" ht="19.5">
      <c r="A1018" s="158"/>
      <c r="B1018" s="157"/>
      <c r="C1018" s="157"/>
      <c r="D1018" s="157"/>
      <c r="E1018" s="157"/>
      <c r="F1018" s="157"/>
      <c r="G1018" s="157"/>
      <c r="H1018" s="157"/>
      <c r="I1018" s="157"/>
      <c r="J1018" s="157"/>
      <c r="K1018" s="157"/>
      <c r="L1018" s="157"/>
      <c r="M1018" s="157"/>
      <c r="N1018" s="157"/>
      <c r="O1018" s="157"/>
      <c r="P1018" s="157"/>
      <c r="Q1018" s="157"/>
      <c r="R1018" s="157"/>
      <c r="S1018" s="157"/>
    </row>
    <row r="1019" spans="1:19" ht="19.5">
      <c r="A1019" s="158"/>
      <c r="B1019" s="157"/>
      <c r="C1019" s="157"/>
      <c r="D1019" s="157"/>
      <c r="E1019" s="157"/>
      <c r="F1019" s="157"/>
      <c r="G1019" s="157"/>
      <c r="H1019" s="157"/>
      <c r="I1019" s="157"/>
      <c r="J1019" s="157"/>
      <c r="K1019" s="157"/>
      <c r="L1019" s="157"/>
      <c r="M1019" s="157"/>
      <c r="N1019" s="157"/>
      <c r="O1019" s="157"/>
      <c r="P1019" s="157"/>
      <c r="Q1019" s="157"/>
      <c r="R1019" s="157"/>
      <c r="S1019" s="157"/>
    </row>
    <row r="1020" spans="1:19" ht="19.5">
      <c r="A1020" s="158"/>
      <c r="B1020" s="157"/>
      <c r="C1020" s="157"/>
      <c r="D1020" s="157"/>
      <c r="E1020" s="157"/>
      <c r="F1020" s="157"/>
      <c r="G1020" s="157"/>
      <c r="H1020" s="157"/>
      <c r="I1020" s="157"/>
      <c r="J1020" s="157"/>
      <c r="K1020" s="157"/>
      <c r="L1020" s="157"/>
      <c r="M1020" s="157"/>
      <c r="N1020" s="157"/>
      <c r="O1020" s="157"/>
      <c r="P1020" s="157"/>
      <c r="Q1020" s="157"/>
      <c r="R1020" s="157"/>
      <c r="S1020" s="157"/>
    </row>
    <row r="1021" spans="1:19" ht="19.5">
      <c r="A1021" s="158"/>
      <c r="B1021" s="157"/>
      <c r="C1021" s="157"/>
      <c r="D1021" s="157"/>
      <c r="E1021" s="157"/>
      <c r="F1021" s="157"/>
      <c r="G1021" s="157"/>
      <c r="H1021" s="157"/>
      <c r="I1021" s="157"/>
      <c r="J1021" s="157"/>
      <c r="K1021" s="157"/>
      <c r="L1021" s="157"/>
      <c r="M1021" s="157"/>
      <c r="N1021" s="157"/>
      <c r="O1021" s="157"/>
      <c r="P1021" s="157"/>
      <c r="Q1021" s="157"/>
      <c r="R1021" s="157"/>
      <c r="S1021" s="157"/>
    </row>
    <row r="1022" spans="1:19" ht="19.5">
      <c r="A1022" s="158"/>
      <c r="B1022" s="157"/>
      <c r="C1022" s="157"/>
      <c r="D1022" s="157"/>
      <c r="E1022" s="157"/>
      <c r="F1022" s="157"/>
      <c r="G1022" s="157"/>
      <c r="H1022" s="157"/>
      <c r="I1022" s="157"/>
      <c r="J1022" s="157"/>
      <c r="K1022" s="157"/>
      <c r="L1022" s="157"/>
      <c r="M1022" s="157"/>
      <c r="N1022" s="157"/>
      <c r="O1022" s="157"/>
      <c r="P1022" s="157"/>
      <c r="Q1022" s="157"/>
      <c r="R1022" s="157"/>
      <c r="S1022" s="157"/>
    </row>
    <row r="1023" spans="1:19" ht="19.5">
      <c r="A1023" s="158"/>
      <c r="B1023" s="157"/>
      <c r="C1023" s="157"/>
      <c r="D1023" s="157"/>
      <c r="E1023" s="157"/>
      <c r="F1023" s="157"/>
      <c r="G1023" s="157"/>
      <c r="H1023" s="157"/>
      <c r="I1023" s="157"/>
      <c r="J1023" s="157"/>
      <c r="K1023" s="157"/>
      <c r="L1023" s="157"/>
      <c r="M1023" s="157"/>
      <c r="N1023" s="157"/>
      <c r="O1023" s="157"/>
      <c r="P1023" s="157"/>
      <c r="Q1023" s="157"/>
      <c r="R1023" s="157"/>
      <c r="S1023" s="157"/>
    </row>
    <row r="1024" spans="1:19" ht="19.5">
      <c r="A1024" s="158"/>
      <c r="B1024" s="157"/>
      <c r="C1024" s="157"/>
      <c r="D1024" s="157"/>
      <c r="E1024" s="157"/>
      <c r="F1024" s="157"/>
      <c r="G1024" s="157"/>
      <c r="H1024" s="157"/>
      <c r="I1024" s="157"/>
      <c r="J1024" s="157"/>
      <c r="K1024" s="157"/>
      <c r="L1024" s="157"/>
      <c r="M1024" s="157"/>
      <c r="N1024" s="157"/>
      <c r="O1024" s="157"/>
      <c r="P1024" s="157"/>
      <c r="Q1024" s="157"/>
      <c r="R1024" s="157"/>
      <c r="S1024" s="157"/>
    </row>
    <row r="1025" spans="1:19" ht="19.5">
      <c r="A1025" s="158"/>
      <c r="B1025" s="157"/>
      <c r="C1025" s="157"/>
      <c r="D1025" s="157"/>
      <c r="E1025" s="157"/>
      <c r="F1025" s="157"/>
      <c r="G1025" s="157"/>
      <c r="H1025" s="157"/>
      <c r="I1025" s="157"/>
      <c r="J1025" s="157"/>
      <c r="K1025" s="157"/>
      <c r="L1025" s="157"/>
      <c r="M1025" s="157"/>
      <c r="N1025" s="157"/>
      <c r="O1025" s="157"/>
      <c r="P1025" s="157"/>
      <c r="Q1025" s="157"/>
      <c r="R1025" s="157"/>
      <c r="S1025" s="157"/>
    </row>
    <row r="1026" spans="1:19" ht="19.5">
      <c r="A1026" s="158"/>
      <c r="B1026" s="157"/>
      <c r="C1026" s="157"/>
      <c r="D1026" s="157"/>
      <c r="E1026" s="157"/>
      <c r="F1026" s="157"/>
      <c r="G1026" s="157"/>
      <c r="H1026" s="157"/>
      <c r="I1026" s="157"/>
      <c r="J1026" s="157"/>
      <c r="K1026" s="157"/>
      <c r="L1026" s="157"/>
      <c r="M1026" s="157"/>
      <c r="N1026" s="157"/>
      <c r="O1026" s="157"/>
      <c r="P1026" s="157"/>
      <c r="Q1026" s="157"/>
      <c r="R1026" s="157"/>
      <c r="S1026" s="157"/>
    </row>
    <row r="1027" spans="1:19" ht="19.5">
      <c r="A1027" s="158"/>
      <c r="B1027" s="157"/>
      <c r="C1027" s="157"/>
      <c r="D1027" s="157"/>
      <c r="E1027" s="157"/>
      <c r="F1027" s="157"/>
      <c r="G1027" s="157"/>
      <c r="H1027" s="157"/>
      <c r="I1027" s="157"/>
      <c r="J1027" s="157"/>
      <c r="K1027" s="157"/>
      <c r="L1027" s="157"/>
      <c r="M1027" s="157"/>
      <c r="N1027" s="157"/>
      <c r="O1027" s="157"/>
      <c r="P1027" s="157"/>
      <c r="Q1027" s="157"/>
      <c r="R1027" s="157"/>
      <c r="S1027" s="157"/>
    </row>
    <row r="1028" spans="1:19" ht="19.5">
      <c r="A1028" s="158"/>
      <c r="B1028" s="157"/>
      <c r="C1028" s="157"/>
      <c r="D1028" s="157"/>
      <c r="E1028" s="157"/>
      <c r="F1028" s="157"/>
      <c r="G1028" s="157"/>
      <c r="H1028" s="157"/>
      <c r="I1028" s="157"/>
      <c r="J1028" s="157"/>
      <c r="K1028" s="157"/>
      <c r="L1028" s="157"/>
      <c r="M1028" s="157"/>
      <c r="N1028" s="157"/>
      <c r="O1028" s="157"/>
      <c r="P1028" s="157"/>
      <c r="Q1028" s="157"/>
      <c r="R1028" s="157"/>
      <c r="S1028" s="157"/>
    </row>
  </sheetData>
  <mergeCells count="13">
    <mergeCell ref="A6:J6"/>
    <mergeCell ref="A1:J1"/>
    <mergeCell ref="A2:J2"/>
    <mergeCell ref="A3:J3"/>
    <mergeCell ref="A4:J4"/>
    <mergeCell ref="A5:J5"/>
    <mergeCell ref="A15:J15"/>
    <mergeCell ref="A7:J7"/>
    <mergeCell ref="A8:A9"/>
    <mergeCell ref="B8:B9"/>
    <mergeCell ref="C8:E8"/>
    <mergeCell ref="F8:J8"/>
    <mergeCell ref="A11:J11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U1028"/>
  <sheetViews>
    <sheetView workbookViewId="0">
      <selection activeCell="J14" sqref="J14"/>
    </sheetView>
  </sheetViews>
  <sheetFormatPr defaultRowHeight="24.95" customHeight="1"/>
  <cols>
    <col min="1" max="1" width="6.140625" style="159" bestFit="1" customWidth="1"/>
    <col min="2" max="2" width="30.7109375" style="160" customWidth="1"/>
    <col min="3" max="10" width="10.7109375" style="161" customWidth="1"/>
    <col min="11" max="11" width="4.140625" style="161" customWidth="1"/>
    <col min="12" max="15" width="10.7109375" style="161" customWidth="1"/>
    <col min="16" max="16" width="10.7109375" style="160" customWidth="1"/>
    <col min="17" max="19" width="10.7109375" style="161" customWidth="1"/>
    <col min="20" max="21" width="10.7109375" style="127" customWidth="1"/>
    <col min="22" max="24" width="25.7109375" style="127" customWidth="1"/>
    <col min="25" max="16384" width="9.140625" style="127"/>
  </cols>
  <sheetData>
    <row r="1" spans="1:21" ht="15">
      <c r="A1" s="337" t="s">
        <v>122</v>
      </c>
      <c r="B1" s="400"/>
      <c r="C1" s="400"/>
      <c r="D1" s="400"/>
      <c r="E1" s="400"/>
      <c r="F1" s="400"/>
      <c r="G1" s="400"/>
      <c r="H1" s="400"/>
      <c r="I1" s="400"/>
      <c r="J1" s="401"/>
      <c r="K1" s="100"/>
      <c r="L1" s="107"/>
      <c r="M1" s="107"/>
      <c r="N1" s="107"/>
      <c r="O1" s="101"/>
      <c r="P1" s="101"/>
      <c r="Q1" s="101"/>
      <c r="R1" s="101"/>
      <c r="S1" s="101"/>
      <c r="T1" s="101"/>
      <c r="U1" s="101"/>
    </row>
    <row r="2" spans="1:21" ht="15.75">
      <c r="A2" s="340" t="s">
        <v>31</v>
      </c>
      <c r="B2" s="402"/>
      <c r="C2" s="402"/>
      <c r="D2" s="402"/>
      <c r="E2" s="402"/>
      <c r="F2" s="402"/>
      <c r="G2" s="402"/>
      <c r="H2" s="402"/>
      <c r="I2" s="402"/>
      <c r="J2" s="403"/>
      <c r="K2" s="103"/>
      <c r="L2" s="107"/>
      <c r="M2" s="107"/>
      <c r="N2" s="107"/>
      <c r="O2" s="101"/>
      <c r="P2" s="101"/>
      <c r="Q2" s="101"/>
      <c r="R2" s="101"/>
      <c r="S2" s="101"/>
      <c r="T2" s="101"/>
      <c r="U2" s="101"/>
    </row>
    <row r="3" spans="1:21" ht="15">
      <c r="A3" s="343"/>
      <c r="B3" s="404"/>
      <c r="C3" s="404"/>
      <c r="D3" s="404"/>
      <c r="E3" s="404"/>
      <c r="F3" s="404"/>
      <c r="G3" s="404"/>
      <c r="H3" s="404"/>
      <c r="I3" s="404"/>
      <c r="J3" s="405"/>
      <c r="K3" s="128"/>
      <c r="L3" s="129"/>
      <c r="M3" s="130"/>
      <c r="N3" s="130"/>
      <c r="O3" s="105"/>
      <c r="P3" s="105"/>
      <c r="Q3" s="105"/>
      <c r="R3" s="105"/>
      <c r="S3" s="105"/>
      <c r="T3" s="105"/>
      <c r="U3" s="105"/>
    </row>
    <row r="4" spans="1:21" ht="12.75">
      <c r="A4" s="406"/>
      <c r="B4" s="389"/>
      <c r="C4" s="389"/>
      <c r="D4" s="389"/>
      <c r="E4" s="389"/>
      <c r="F4" s="389"/>
      <c r="G4" s="389"/>
      <c r="H4" s="389"/>
      <c r="I4" s="389"/>
      <c r="J4" s="390"/>
      <c r="K4" s="106"/>
      <c r="L4" s="107"/>
      <c r="M4" s="101"/>
      <c r="N4" s="101"/>
      <c r="O4" s="101"/>
      <c r="P4" s="101"/>
      <c r="Q4" s="101"/>
      <c r="R4" s="101"/>
      <c r="S4" s="101"/>
      <c r="T4" s="101"/>
      <c r="U4" s="101"/>
    </row>
    <row r="5" spans="1:21" ht="12.75">
      <c r="A5" s="349" t="s">
        <v>0</v>
      </c>
      <c r="B5" s="389"/>
      <c r="C5" s="389"/>
      <c r="D5" s="389"/>
      <c r="E5" s="389"/>
      <c r="F5" s="389"/>
      <c r="G5" s="389"/>
      <c r="H5" s="389"/>
      <c r="I5" s="389"/>
      <c r="J5" s="390"/>
      <c r="K5" s="108"/>
      <c r="L5" s="107"/>
      <c r="M5" s="107"/>
      <c r="N5" s="107"/>
      <c r="O5" s="101"/>
      <c r="P5" s="101"/>
      <c r="Q5" s="101"/>
      <c r="R5" s="101"/>
      <c r="S5" s="101"/>
      <c r="T5" s="101"/>
      <c r="U5" s="101"/>
    </row>
    <row r="6" spans="1:21" ht="12.75">
      <c r="A6" s="352" t="s">
        <v>123</v>
      </c>
      <c r="B6" s="407"/>
      <c r="C6" s="407"/>
      <c r="D6" s="407"/>
      <c r="E6" s="407"/>
      <c r="F6" s="407"/>
      <c r="G6" s="407"/>
      <c r="H6" s="407"/>
      <c r="I6" s="407"/>
      <c r="J6" s="408"/>
      <c r="K6" s="109"/>
      <c r="L6" s="131"/>
      <c r="M6" s="131"/>
      <c r="N6" s="131"/>
      <c r="O6" s="101"/>
      <c r="P6" s="101"/>
      <c r="Q6" s="101"/>
      <c r="R6" s="101"/>
      <c r="S6" s="101"/>
      <c r="T6" s="101"/>
      <c r="U6" s="101"/>
    </row>
    <row r="7" spans="1:21" ht="12.75">
      <c r="A7" s="388"/>
      <c r="B7" s="389"/>
      <c r="C7" s="389"/>
      <c r="D7" s="389"/>
      <c r="E7" s="389"/>
      <c r="F7" s="389"/>
      <c r="G7" s="389"/>
      <c r="H7" s="389"/>
      <c r="I7" s="389"/>
      <c r="J7" s="390"/>
      <c r="K7" s="132"/>
      <c r="L7" s="107"/>
      <c r="M7" s="107"/>
      <c r="N7" s="107"/>
      <c r="O7" s="107"/>
      <c r="P7" s="107"/>
      <c r="Q7" s="107"/>
      <c r="R7" s="107"/>
      <c r="S7" s="107"/>
      <c r="T7" s="107"/>
      <c r="U7" s="107"/>
    </row>
    <row r="8" spans="1:21" ht="12.75">
      <c r="A8" s="391" t="s">
        <v>85</v>
      </c>
      <c r="B8" s="393" t="s">
        <v>72</v>
      </c>
      <c r="C8" s="395" t="s">
        <v>102</v>
      </c>
      <c r="D8" s="395"/>
      <c r="E8" s="395"/>
      <c r="F8" s="395" t="s">
        <v>103</v>
      </c>
      <c r="G8" s="395"/>
      <c r="H8" s="395"/>
      <c r="I8" s="395"/>
      <c r="J8" s="396"/>
      <c r="K8" s="133"/>
      <c r="L8" s="134"/>
      <c r="M8" s="135"/>
      <c r="N8" s="135"/>
      <c r="O8" s="135"/>
      <c r="P8" s="135"/>
      <c r="Q8" s="135"/>
      <c r="R8" s="135"/>
      <c r="S8" s="135"/>
      <c r="T8" s="135"/>
      <c r="U8" s="136"/>
    </row>
    <row r="9" spans="1:21" ht="12.75">
      <c r="A9" s="392"/>
      <c r="B9" s="394"/>
      <c r="C9" s="137" t="s">
        <v>42</v>
      </c>
      <c r="D9" s="137" t="s">
        <v>43</v>
      </c>
      <c r="E9" s="137" t="s">
        <v>44</v>
      </c>
      <c r="F9" s="137" t="s">
        <v>42</v>
      </c>
      <c r="G9" s="137" t="s">
        <v>82</v>
      </c>
      <c r="H9" s="137" t="s">
        <v>43</v>
      </c>
      <c r="I9" s="137" t="s">
        <v>82</v>
      </c>
      <c r="J9" s="138" t="s">
        <v>44</v>
      </c>
      <c r="K9" s="133"/>
      <c r="L9" s="134"/>
      <c r="M9" s="135"/>
      <c r="N9" s="135"/>
      <c r="O9" s="135"/>
      <c r="P9" s="135"/>
      <c r="Q9" s="135"/>
      <c r="R9" s="135"/>
      <c r="S9" s="135"/>
      <c r="T9" s="135"/>
      <c r="U9" s="136"/>
    </row>
    <row r="10" spans="1:21" ht="12.75">
      <c r="A10" s="139">
        <v>1</v>
      </c>
      <c r="B10" s="140" t="s">
        <v>172</v>
      </c>
      <c r="C10" s="141">
        <v>0</v>
      </c>
      <c r="D10" s="141">
        <v>0</v>
      </c>
      <c r="E10" s="142">
        <v>0</v>
      </c>
      <c r="F10" s="141">
        <v>0</v>
      </c>
      <c r="G10" s="88">
        <v>0</v>
      </c>
      <c r="H10" s="141">
        <v>0</v>
      </c>
      <c r="I10" s="88">
        <v>0</v>
      </c>
      <c r="J10" s="143">
        <v>0</v>
      </c>
      <c r="K10" s="144"/>
      <c r="L10" s="135"/>
      <c r="M10" s="135"/>
      <c r="N10" s="135"/>
      <c r="O10" s="135"/>
      <c r="P10" s="135"/>
      <c r="Q10" s="135"/>
      <c r="R10" s="135"/>
      <c r="S10" s="135"/>
      <c r="T10" s="135"/>
      <c r="U10" s="136"/>
    </row>
    <row r="11" spans="1:21" ht="12.75">
      <c r="A11" s="397" t="s">
        <v>30</v>
      </c>
      <c r="B11" s="398"/>
      <c r="C11" s="398"/>
      <c r="D11" s="398"/>
      <c r="E11" s="398"/>
      <c r="F11" s="398"/>
      <c r="G11" s="398"/>
      <c r="H11" s="398"/>
      <c r="I11" s="398"/>
      <c r="J11" s="399"/>
      <c r="K11" s="145"/>
      <c r="L11" s="135"/>
      <c r="M11" s="135"/>
      <c r="N11" s="135"/>
      <c r="O11" s="135"/>
      <c r="P11" s="135"/>
      <c r="Q11" s="135"/>
      <c r="R11" s="135"/>
      <c r="S11" s="135"/>
      <c r="T11" s="135"/>
      <c r="U11" s="136"/>
    </row>
    <row r="12" spans="1:21" ht="12.75">
      <c r="A12" s="146"/>
      <c r="B12" s="144"/>
      <c r="C12" s="144"/>
      <c r="D12" s="144"/>
      <c r="E12" s="144"/>
      <c r="F12" s="144"/>
      <c r="G12" s="144"/>
      <c r="H12" s="144"/>
      <c r="I12" s="144"/>
      <c r="J12" s="147"/>
      <c r="K12" s="135"/>
      <c r="L12" s="135"/>
      <c r="M12" s="135"/>
      <c r="N12" s="135"/>
      <c r="O12" s="135"/>
      <c r="P12" s="135"/>
      <c r="Q12" s="135"/>
      <c r="R12" s="135"/>
      <c r="S12" s="135"/>
      <c r="T12" s="135"/>
      <c r="U12" s="136"/>
    </row>
    <row r="13" spans="1:21" ht="12.75">
      <c r="A13" s="146"/>
      <c r="B13" s="144"/>
      <c r="C13" s="144"/>
      <c r="D13" s="144"/>
      <c r="E13" s="144"/>
      <c r="F13" s="144"/>
      <c r="G13" s="144"/>
      <c r="H13" s="144"/>
      <c r="I13" s="144"/>
      <c r="J13" s="148" t="s">
        <v>174</v>
      </c>
      <c r="K13" s="135"/>
      <c r="L13" s="135"/>
      <c r="M13" s="135"/>
      <c r="N13" s="135"/>
      <c r="O13" s="135"/>
      <c r="P13" s="135"/>
      <c r="Q13" s="135"/>
      <c r="R13" s="135"/>
      <c r="S13" s="135"/>
      <c r="T13" s="135"/>
      <c r="U13" s="136"/>
    </row>
    <row r="14" spans="1:21" ht="12.75">
      <c r="A14" s="146"/>
      <c r="B14" s="149">
        <v>42152</v>
      </c>
      <c r="C14" s="144"/>
      <c r="D14" s="144"/>
      <c r="E14" s="144"/>
      <c r="F14" s="144"/>
      <c r="G14" s="144"/>
      <c r="H14" s="144"/>
      <c r="I14" s="144"/>
      <c r="J14" s="150" t="s">
        <v>46</v>
      </c>
      <c r="K14" s="134"/>
      <c r="L14" s="134"/>
      <c r="M14" s="134"/>
      <c r="N14" s="134"/>
      <c r="O14" s="135"/>
      <c r="P14" s="135"/>
      <c r="Q14" s="135"/>
      <c r="R14" s="135"/>
      <c r="S14" s="135"/>
      <c r="T14" s="135"/>
      <c r="U14" s="136"/>
    </row>
    <row r="15" spans="1:21" ht="13.5" thickBot="1">
      <c r="A15" s="385"/>
      <c r="B15" s="386"/>
      <c r="C15" s="386"/>
      <c r="D15" s="386"/>
      <c r="E15" s="386"/>
      <c r="F15" s="386"/>
      <c r="G15" s="386"/>
      <c r="H15" s="386"/>
      <c r="I15" s="386"/>
      <c r="J15" s="387"/>
      <c r="K15" s="134"/>
      <c r="L15" s="134"/>
      <c r="M15" s="134"/>
      <c r="N15" s="134"/>
      <c r="O15" s="135"/>
      <c r="P15" s="135"/>
      <c r="Q15" s="135"/>
      <c r="R15" s="135"/>
      <c r="S15" s="135"/>
      <c r="T15" s="135"/>
      <c r="U15" s="136"/>
    </row>
    <row r="16" spans="1:21" ht="12.75">
      <c r="A16" s="135"/>
      <c r="B16" s="135"/>
      <c r="C16" s="135"/>
      <c r="D16" s="135"/>
      <c r="E16" s="135"/>
      <c r="F16" s="135"/>
      <c r="G16" s="135"/>
      <c r="H16" s="135"/>
      <c r="I16" s="135"/>
      <c r="J16" s="134"/>
      <c r="K16" s="151"/>
      <c r="L16" s="151"/>
      <c r="M16" s="151"/>
      <c r="N16" s="151"/>
      <c r="O16" s="135"/>
      <c r="P16" s="135"/>
      <c r="Q16" s="135"/>
      <c r="R16" s="135"/>
      <c r="S16" s="135"/>
      <c r="T16" s="135"/>
      <c r="U16" s="136"/>
    </row>
    <row r="17" spans="1:21" ht="12.75">
      <c r="A17" s="135"/>
      <c r="B17" s="135"/>
      <c r="C17" s="136"/>
      <c r="D17" s="136"/>
      <c r="E17" s="136"/>
      <c r="F17" s="136"/>
      <c r="G17" s="136"/>
      <c r="H17" s="136"/>
      <c r="I17" s="136"/>
      <c r="J17" s="135"/>
      <c r="K17" s="135"/>
      <c r="L17" s="135"/>
      <c r="M17" s="136"/>
      <c r="N17" s="135"/>
      <c r="O17" s="135"/>
      <c r="P17" s="135"/>
      <c r="Q17" s="135"/>
      <c r="R17" s="135"/>
      <c r="S17" s="135"/>
      <c r="T17" s="135"/>
      <c r="U17" s="136"/>
    </row>
    <row r="18" spans="1:21" ht="12.75">
      <c r="A18" s="135"/>
      <c r="B18" s="135"/>
      <c r="C18" s="135"/>
      <c r="D18" s="135"/>
      <c r="E18" s="135"/>
      <c r="F18" s="135"/>
      <c r="G18" s="135"/>
      <c r="H18" s="135"/>
      <c r="I18" s="135"/>
      <c r="J18" s="135"/>
      <c r="K18" s="135"/>
      <c r="L18" s="135"/>
      <c r="M18" s="135"/>
      <c r="N18" s="135"/>
      <c r="O18" s="135"/>
      <c r="P18" s="135"/>
      <c r="Q18" s="135"/>
      <c r="R18" s="135"/>
      <c r="S18" s="135"/>
      <c r="T18" s="135"/>
      <c r="U18" s="135"/>
    </row>
    <row r="19" spans="1:21" ht="12.75">
      <c r="A19" s="135"/>
      <c r="B19" s="135"/>
      <c r="C19" s="134"/>
      <c r="D19" s="134"/>
      <c r="E19" s="134"/>
      <c r="F19" s="134"/>
      <c r="G19" s="134"/>
      <c r="H19" s="134"/>
      <c r="I19" s="134"/>
      <c r="J19" s="135"/>
      <c r="K19" s="135"/>
      <c r="L19" s="135"/>
      <c r="M19" s="135"/>
      <c r="N19" s="135"/>
      <c r="O19" s="135"/>
      <c r="P19" s="135"/>
      <c r="Q19" s="135"/>
      <c r="R19" s="135"/>
      <c r="S19" s="135"/>
      <c r="T19" s="135"/>
      <c r="U19" s="135"/>
    </row>
    <row r="20" spans="1:21" ht="12.75">
      <c r="A20" s="135"/>
      <c r="B20" s="135"/>
      <c r="C20" s="134"/>
      <c r="D20" s="134"/>
      <c r="E20" s="134"/>
      <c r="F20" s="134"/>
      <c r="G20" s="134"/>
      <c r="H20" s="134"/>
      <c r="I20" s="134"/>
      <c r="J20" s="135"/>
      <c r="K20" s="135"/>
      <c r="L20" s="135"/>
      <c r="M20" s="135"/>
      <c r="N20" s="135"/>
      <c r="O20" s="135"/>
      <c r="P20" s="135"/>
      <c r="Q20" s="135"/>
      <c r="R20" s="135"/>
      <c r="S20" s="135"/>
      <c r="T20" s="135"/>
      <c r="U20" s="135"/>
    </row>
    <row r="21" spans="1:21" ht="12.75">
      <c r="A21" s="135"/>
      <c r="B21" s="135"/>
      <c r="C21" s="134"/>
      <c r="D21" s="134"/>
      <c r="E21" s="134"/>
      <c r="F21" s="134"/>
      <c r="G21" s="134"/>
      <c r="H21" s="134"/>
      <c r="I21" s="134"/>
      <c r="J21" s="135"/>
      <c r="K21" s="135"/>
      <c r="L21" s="135"/>
      <c r="M21" s="135"/>
      <c r="N21" s="135"/>
      <c r="O21" s="135"/>
      <c r="P21" s="135"/>
      <c r="Q21" s="135"/>
      <c r="R21" s="135"/>
      <c r="S21" s="135"/>
      <c r="T21" s="135"/>
      <c r="U21" s="135"/>
    </row>
    <row r="22" spans="1:21" ht="12.75">
      <c r="A22" s="135"/>
      <c r="B22" s="152"/>
      <c r="C22" s="134"/>
      <c r="D22" s="134"/>
      <c r="E22" s="134"/>
      <c r="F22" s="134"/>
      <c r="G22" s="134"/>
      <c r="H22" s="134"/>
      <c r="I22" s="134"/>
      <c r="J22" s="135"/>
      <c r="K22" s="135"/>
      <c r="L22" s="135"/>
      <c r="M22" s="135"/>
      <c r="N22" s="135"/>
      <c r="O22" s="135"/>
      <c r="P22" s="135"/>
      <c r="Q22" s="135"/>
      <c r="R22" s="135"/>
      <c r="S22" s="135"/>
      <c r="T22" s="135"/>
      <c r="U22" s="135"/>
    </row>
    <row r="23" spans="1:21" ht="12.75">
      <c r="A23" s="135"/>
      <c r="B23" s="134"/>
      <c r="C23" s="134"/>
      <c r="D23" s="134"/>
      <c r="E23" s="134"/>
      <c r="F23" s="134"/>
      <c r="G23" s="134"/>
      <c r="H23" s="134"/>
      <c r="I23" s="134"/>
      <c r="J23" s="134"/>
      <c r="K23" s="134"/>
      <c r="L23" s="134"/>
      <c r="M23" s="153"/>
      <c r="N23" s="153"/>
      <c r="O23" s="153"/>
      <c r="P23" s="154"/>
      <c r="Q23" s="153"/>
      <c r="R23" s="153"/>
      <c r="S23" s="153"/>
      <c r="T23" s="155"/>
      <c r="U23" s="155"/>
    </row>
    <row r="24" spans="1:21" ht="12.75">
      <c r="A24" s="135"/>
      <c r="B24" s="154"/>
      <c r="C24" s="153"/>
      <c r="D24" s="153"/>
      <c r="E24" s="153"/>
      <c r="F24" s="153"/>
      <c r="G24" s="153"/>
      <c r="H24" s="153"/>
      <c r="I24" s="153"/>
      <c r="J24" s="153"/>
      <c r="K24" s="153"/>
      <c r="L24" s="153"/>
      <c r="M24" s="153"/>
      <c r="N24" s="153"/>
      <c r="O24" s="153"/>
      <c r="P24" s="154"/>
      <c r="Q24" s="153"/>
      <c r="R24" s="153"/>
      <c r="S24" s="153"/>
      <c r="T24" s="155"/>
      <c r="U24" s="155"/>
    </row>
    <row r="25" spans="1:21" ht="12.75">
      <c r="A25" s="135"/>
      <c r="B25" s="154"/>
      <c r="C25" s="153"/>
      <c r="D25" s="153"/>
      <c r="E25" s="153"/>
      <c r="F25" s="153"/>
      <c r="G25" s="153"/>
      <c r="H25" s="153"/>
      <c r="I25" s="153"/>
      <c r="J25" s="153"/>
      <c r="K25" s="153"/>
      <c r="L25" s="153"/>
      <c r="M25" s="153"/>
      <c r="N25" s="153"/>
      <c r="O25" s="153"/>
      <c r="P25" s="154"/>
      <c r="Q25" s="153"/>
      <c r="R25" s="153"/>
      <c r="S25" s="153"/>
      <c r="T25" s="155"/>
      <c r="U25" s="155"/>
    </row>
    <row r="26" spans="1:21" ht="12.75">
      <c r="A26" s="135"/>
      <c r="B26" s="154"/>
      <c r="C26" s="153"/>
      <c r="D26" s="153"/>
      <c r="E26" s="153"/>
      <c r="F26" s="153"/>
      <c r="G26" s="153"/>
      <c r="H26" s="153"/>
      <c r="I26" s="153"/>
      <c r="J26" s="153"/>
      <c r="K26" s="153"/>
      <c r="L26" s="153"/>
      <c r="M26" s="153"/>
      <c r="N26" s="153"/>
      <c r="O26" s="153"/>
      <c r="P26" s="154"/>
      <c r="Q26" s="153"/>
      <c r="R26" s="153"/>
      <c r="S26" s="153"/>
      <c r="T26" s="155"/>
      <c r="U26" s="155"/>
    </row>
    <row r="27" spans="1:21" ht="12.75">
      <c r="A27" s="135"/>
      <c r="B27" s="154"/>
      <c r="C27" s="153"/>
      <c r="D27" s="153"/>
      <c r="E27" s="153"/>
      <c r="F27" s="153"/>
      <c r="G27" s="153"/>
      <c r="H27" s="153"/>
      <c r="I27" s="153"/>
      <c r="J27" s="153"/>
      <c r="K27" s="153"/>
      <c r="L27" s="153"/>
      <c r="M27" s="153"/>
      <c r="N27" s="153"/>
      <c r="O27" s="153"/>
      <c r="P27" s="154"/>
      <c r="Q27" s="153"/>
      <c r="R27" s="153"/>
      <c r="S27" s="153"/>
      <c r="T27" s="155"/>
      <c r="U27" s="155"/>
    </row>
    <row r="1009" spans="1:19" ht="19.5">
      <c r="A1009" s="156"/>
      <c r="B1009" s="157"/>
      <c r="C1009" s="157"/>
      <c r="D1009" s="157"/>
      <c r="E1009" s="157"/>
      <c r="F1009" s="157"/>
      <c r="G1009" s="157"/>
      <c r="H1009" s="157"/>
      <c r="I1009" s="157"/>
      <c r="J1009" s="157"/>
      <c r="K1009" s="157"/>
      <c r="L1009" s="157"/>
      <c r="M1009" s="157"/>
      <c r="N1009" s="157"/>
      <c r="O1009" s="157"/>
      <c r="P1009" s="157"/>
      <c r="Q1009" s="157"/>
      <c r="R1009" s="157"/>
      <c r="S1009" s="157"/>
    </row>
    <row r="1010" spans="1:19" ht="19.5">
      <c r="A1010" s="158"/>
      <c r="B1010" s="157"/>
      <c r="C1010" s="157"/>
      <c r="D1010" s="157"/>
      <c r="E1010" s="157"/>
      <c r="F1010" s="157"/>
      <c r="G1010" s="157"/>
      <c r="H1010" s="157"/>
      <c r="I1010" s="157"/>
      <c r="J1010" s="157"/>
      <c r="K1010" s="157"/>
      <c r="L1010" s="157"/>
      <c r="M1010" s="157"/>
      <c r="N1010" s="157"/>
      <c r="O1010" s="157"/>
      <c r="P1010" s="157"/>
      <c r="Q1010" s="157"/>
      <c r="R1010" s="157"/>
      <c r="S1010" s="157"/>
    </row>
    <row r="1011" spans="1:19" ht="19.5">
      <c r="A1011" s="158"/>
      <c r="B1011" s="157"/>
      <c r="C1011" s="157"/>
      <c r="D1011" s="157"/>
      <c r="E1011" s="157"/>
      <c r="F1011" s="157"/>
      <c r="G1011" s="157"/>
      <c r="H1011" s="157"/>
      <c r="I1011" s="157"/>
      <c r="J1011" s="157"/>
      <c r="K1011" s="157"/>
      <c r="L1011" s="157"/>
      <c r="M1011" s="157"/>
      <c r="N1011" s="157"/>
      <c r="O1011" s="157"/>
      <c r="P1011" s="157"/>
      <c r="Q1011" s="157"/>
      <c r="R1011" s="157"/>
      <c r="S1011" s="157"/>
    </row>
    <row r="1012" spans="1:19" ht="19.5">
      <c r="A1012" s="158"/>
      <c r="B1012" s="157"/>
      <c r="C1012" s="157"/>
      <c r="D1012" s="157"/>
      <c r="E1012" s="157"/>
      <c r="F1012" s="157"/>
      <c r="G1012" s="157"/>
      <c r="H1012" s="157"/>
      <c r="I1012" s="157"/>
      <c r="J1012" s="157"/>
      <c r="K1012" s="157"/>
      <c r="L1012" s="157"/>
      <c r="M1012" s="157"/>
      <c r="N1012" s="157"/>
      <c r="O1012" s="157"/>
      <c r="P1012" s="157"/>
      <c r="Q1012" s="157"/>
      <c r="R1012" s="157"/>
      <c r="S1012" s="157"/>
    </row>
    <row r="1013" spans="1:19" ht="19.5">
      <c r="A1013" s="158"/>
      <c r="B1013" s="157"/>
      <c r="C1013" s="157"/>
      <c r="D1013" s="157"/>
      <c r="E1013" s="157"/>
      <c r="F1013" s="157"/>
      <c r="G1013" s="157"/>
      <c r="H1013" s="157"/>
      <c r="I1013" s="157"/>
      <c r="J1013" s="157"/>
      <c r="K1013" s="157"/>
      <c r="L1013" s="157"/>
      <c r="M1013" s="157"/>
      <c r="N1013" s="157"/>
      <c r="O1013" s="157"/>
      <c r="P1013" s="157"/>
      <c r="Q1013" s="157"/>
      <c r="R1013" s="157"/>
      <c r="S1013" s="157"/>
    </row>
    <row r="1014" spans="1:19" ht="19.5">
      <c r="A1014" s="158"/>
      <c r="B1014" s="157"/>
      <c r="C1014" s="157"/>
      <c r="D1014" s="157"/>
      <c r="E1014" s="157"/>
      <c r="F1014" s="157"/>
      <c r="G1014" s="157"/>
      <c r="H1014" s="157"/>
      <c r="I1014" s="157"/>
      <c r="J1014" s="157"/>
      <c r="K1014" s="157"/>
      <c r="L1014" s="157"/>
      <c r="M1014" s="157"/>
      <c r="N1014" s="157"/>
      <c r="O1014" s="157"/>
      <c r="P1014" s="157"/>
      <c r="Q1014" s="157"/>
      <c r="R1014" s="157"/>
      <c r="S1014" s="157"/>
    </row>
    <row r="1015" spans="1:19" ht="19.5">
      <c r="A1015" s="158"/>
      <c r="B1015" s="157"/>
      <c r="C1015" s="157"/>
      <c r="D1015" s="157"/>
      <c r="E1015" s="157"/>
      <c r="F1015" s="157"/>
      <c r="G1015" s="157"/>
      <c r="H1015" s="157"/>
      <c r="I1015" s="157"/>
      <c r="J1015" s="157"/>
      <c r="K1015" s="157"/>
      <c r="L1015" s="157"/>
      <c r="M1015" s="157"/>
      <c r="N1015" s="157"/>
      <c r="O1015" s="157"/>
      <c r="P1015" s="157"/>
      <c r="Q1015" s="157"/>
      <c r="R1015" s="157"/>
      <c r="S1015" s="157"/>
    </row>
    <row r="1016" spans="1:19" ht="19.5">
      <c r="A1016" s="158"/>
      <c r="B1016" s="157"/>
      <c r="C1016" s="157"/>
      <c r="D1016" s="157"/>
      <c r="E1016" s="157"/>
      <c r="F1016" s="157"/>
      <c r="G1016" s="157"/>
      <c r="H1016" s="157"/>
      <c r="I1016" s="157"/>
      <c r="J1016" s="157"/>
      <c r="K1016" s="157"/>
      <c r="L1016" s="157"/>
      <c r="M1016" s="157"/>
      <c r="N1016" s="157"/>
      <c r="O1016" s="157"/>
      <c r="P1016" s="157"/>
      <c r="Q1016" s="157"/>
      <c r="R1016" s="157"/>
      <c r="S1016" s="157"/>
    </row>
    <row r="1017" spans="1:19" ht="19.5">
      <c r="A1017" s="158"/>
      <c r="B1017" s="157"/>
      <c r="C1017" s="157"/>
      <c r="D1017" s="157"/>
      <c r="E1017" s="157"/>
      <c r="F1017" s="157"/>
      <c r="G1017" s="157"/>
      <c r="H1017" s="157"/>
      <c r="I1017" s="157"/>
      <c r="J1017" s="157"/>
      <c r="K1017" s="157"/>
      <c r="L1017" s="157"/>
      <c r="M1017" s="157"/>
      <c r="N1017" s="157"/>
      <c r="O1017" s="157"/>
      <c r="P1017" s="157"/>
      <c r="Q1017" s="157"/>
      <c r="R1017" s="157"/>
      <c r="S1017" s="157"/>
    </row>
    <row r="1018" spans="1:19" ht="19.5">
      <c r="A1018" s="158"/>
      <c r="B1018" s="157"/>
      <c r="C1018" s="157"/>
      <c r="D1018" s="157"/>
      <c r="E1018" s="157"/>
      <c r="F1018" s="157"/>
      <c r="G1018" s="157"/>
      <c r="H1018" s="157"/>
      <c r="I1018" s="157"/>
      <c r="J1018" s="157"/>
      <c r="K1018" s="157"/>
      <c r="L1018" s="157"/>
      <c r="M1018" s="157"/>
      <c r="N1018" s="157"/>
      <c r="O1018" s="157"/>
      <c r="P1018" s="157"/>
      <c r="Q1018" s="157"/>
      <c r="R1018" s="157"/>
      <c r="S1018" s="157"/>
    </row>
    <row r="1019" spans="1:19" ht="19.5">
      <c r="A1019" s="158"/>
      <c r="B1019" s="157"/>
      <c r="C1019" s="157"/>
      <c r="D1019" s="157"/>
      <c r="E1019" s="157"/>
      <c r="F1019" s="157"/>
      <c r="G1019" s="157"/>
      <c r="H1019" s="157"/>
      <c r="I1019" s="157"/>
      <c r="J1019" s="157"/>
      <c r="K1019" s="157"/>
      <c r="L1019" s="157"/>
      <c r="M1019" s="157"/>
      <c r="N1019" s="157"/>
      <c r="O1019" s="157"/>
      <c r="P1019" s="157"/>
      <c r="Q1019" s="157"/>
      <c r="R1019" s="157"/>
      <c r="S1019" s="157"/>
    </row>
    <row r="1020" spans="1:19" ht="19.5">
      <c r="A1020" s="158"/>
      <c r="B1020" s="157"/>
      <c r="C1020" s="157"/>
      <c r="D1020" s="157"/>
      <c r="E1020" s="157"/>
      <c r="F1020" s="157"/>
      <c r="G1020" s="157"/>
      <c r="H1020" s="157"/>
      <c r="I1020" s="157"/>
      <c r="J1020" s="157"/>
      <c r="K1020" s="157"/>
      <c r="L1020" s="157"/>
      <c r="M1020" s="157"/>
      <c r="N1020" s="157"/>
      <c r="O1020" s="157"/>
      <c r="P1020" s="157"/>
      <c r="Q1020" s="157"/>
      <c r="R1020" s="157"/>
      <c r="S1020" s="157"/>
    </row>
    <row r="1021" spans="1:19" ht="19.5">
      <c r="A1021" s="158"/>
      <c r="B1021" s="157"/>
      <c r="C1021" s="157"/>
      <c r="D1021" s="157"/>
      <c r="E1021" s="157"/>
      <c r="F1021" s="157"/>
      <c r="G1021" s="157"/>
      <c r="H1021" s="157"/>
      <c r="I1021" s="157"/>
      <c r="J1021" s="157"/>
      <c r="K1021" s="157"/>
      <c r="L1021" s="157"/>
      <c r="M1021" s="157"/>
      <c r="N1021" s="157"/>
      <c r="O1021" s="157"/>
      <c r="P1021" s="157"/>
      <c r="Q1021" s="157"/>
      <c r="R1021" s="157"/>
      <c r="S1021" s="157"/>
    </row>
    <row r="1022" spans="1:19" ht="19.5">
      <c r="A1022" s="158"/>
      <c r="B1022" s="157"/>
      <c r="C1022" s="157"/>
      <c r="D1022" s="157"/>
      <c r="E1022" s="157"/>
      <c r="F1022" s="157"/>
      <c r="G1022" s="157"/>
      <c r="H1022" s="157"/>
      <c r="I1022" s="157"/>
      <c r="J1022" s="157"/>
      <c r="K1022" s="157"/>
      <c r="L1022" s="157"/>
      <c r="M1022" s="157"/>
      <c r="N1022" s="157"/>
      <c r="O1022" s="157"/>
      <c r="P1022" s="157"/>
      <c r="Q1022" s="157"/>
      <c r="R1022" s="157"/>
      <c r="S1022" s="157"/>
    </row>
    <row r="1023" spans="1:19" ht="19.5">
      <c r="A1023" s="158"/>
      <c r="B1023" s="157"/>
      <c r="C1023" s="157"/>
      <c r="D1023" s="157"/>
      <c r="E1023" s="157"/>
      <c r="F1023" s="157"/>
      <c r="G1023" s="157"/>
      <c r="H1023" s="157"/>
      <c r="I1023" s="157"/>
      <c r="J1023" s="157"/>
      <c r="K1023" s="157"/>
      <c r="L1023" s="157"/>
      <c r="M1023" s="157"/>
      <c r="N1023" s="157"/>
      <c r="O1023" s="157"/>
      <c r="P1023" s="157"/>
      <c r="Q1023" s="157"/>
      <c r="R1023" s="157"/>
      <c r="S1023" s="157"/>
    </row>
    <row r="1024" spans="1:19" ht="19.5">
      <c r="A1024" s="158"/>
      <c r="B1024" s="157"/>
      <c r="C1024" s="157"/>
      <c r="D1024" s="157"/>
      <c r="E1024" s="157"/>
      <c r="F1024" s="157"/>
      <c r="G1024" s="157"/>
      <c r="H1024" s="157"/>
      <c r="I1024" s="157"/>
      <c r="J1024" s="157"/>
      <c r="K1024" s="157"/>
      <c r="L1024" s="157"/>
      <c r="M1024" s="157"/>
      <c r="N1024" s="157"/>
      <c r="O1024" s="157"/>
      <c r="P1024" s="157"/>
      <c r="Q1024" s="157"/>
      <c r="R1024" s="157"/>
      <c r="S1024" s="157"/>
    </row>
    <row r="1025" spans="1:19" ht="19.5">
      <c r="A1025" s="158"/>
      <c r="B1025" s="157"/>
      <c r="C1025" s="157"/>
      <c r="D1025" s="157"/>
      <c r="E1025" s="157"/>
      <c r="F1025" s="157"/>
      <c r="G1025" s="157"/>
      <c r="H1025" s="157"/>
      <c r="I1025" s="157"/>
      <c r="J1025" s="157"/>
      <c r="K1025" s="157"/>
      <c r="L1025" s="157"/>
      <c r="M1025" s="157"/>
      <c r="N1025" s="157"/>
      <c r="O1025" s="157"/>
      <c r="P1025" s="157"/>
      <c r="Q1025" s="157"/>
      <c r="R1025" s="157"/>
      <c r="S1025" s="157"/>
    </row>
    <row r="1026" spans="1:19" ht="19.5">
      <c r="A1026" s="158"/>
      <c r="B1026" s="157"/>
      <c r="C1026" s="157"/>
      <c r="D1026" s="157"/>
      <c r="E1026" s="157"/>
      <c r="F1026" s="157"/>
      <c r="G1026" s="157"/>
      <c r="H1026" s="157"/>
      <c r="I1026" s="157"/>
      <c r="J1026" s="157"/>
      <c r="K1026" s="157"/>
      <c r="L1026" s="157"/>
      <c r="M1026" s="157"/>
      <c r="N1026" s="157"/>
      <c r="O1026" s="157"/>
      <c r="P1026" s="157"/>
      <c r="Q1026" s="157"/>
      <c r="R1026" s="157"/>
      <c r="S1026" s="157"/>
    </row>
    <row r="1027" spans="1:19" ht="19.5">
      <c r="A1027" s="158"/>
      <c r="B1027" s="157"/>
      <c r="C1027" s="157"/>
      <c r="D1027" s="157"/>
      <c r="E1027" s="157"/>
      <c r="F1027" s="157"/>
      <c r="G1027" s="157"/>
      <c r="H1027" s="157"/>
      <c r="I1027" s="157"/>
      <c r="J1027" s="157"/>
      <c r="K1027" s="157"/>
      <c r="L1027" s="157"/>
      <c r="M1027" s="157"/>
      <c r="N1027" s="157"/>
      <c r="O1027" s="157"/>
      <c r="P1027" s="157"/>
      <c r="Q1027" s="157"/>
      <c r="R1027" s="157"/>
      <c r="S1027" s="157"/>
    </row>
    <row r="1028" spans="1:19" ht="19.5">
      <c r="A1028" s="158"/>
      <c r="B1028" s="157"/>
      <c r="C1028" s="157"/>
      <c r="D1028" s="157"/>
      <c r="E1028" s="157"/>
      <c r="F1028" s="157"/>
      <c r="G1028" s="157"/>
      <c r="H1028" s="157"/>
      <c r="I1028" s="157"/>
      <c r="J1028" s="157"/>
      <c r="K1028" s="157"/>
      <c r="L1028" s="157"/>
      <c r="M1028" s="157"/>
      <c r="N1028" s="157"/>
      <c r="O1028" s="157"/>
      <c r="P1028" s="157"/>
      <c r="Q1028" s="157"/>
      <c r="R1028" s="157"/>
      <c r="S1028" s="157"/>
    </row>
  </sheetData>
  <mergeCells count="13">
    <mergeCell ref="A6:J6"/>
    <mergeCell ref="A1:J1"/>
    <mergeCell ref="A2:J2"/>
    <mergeCell ref="A3:J3"/>
    <mergeCell ref="A4:J4"/>
    <mergeCell ref="A5:J5"/>
    <mergeCell ref="A15:J15"/>
    <mergeCell ref="A7:J7"/>
    <mergeCell ref="A8:A9"/>
    <mergeCell ref="B8:B9"/>
    <mergeCell ref="C8:E8"/>
    <mergeCell ref="F8:J8"/>
    <mergeCell ref="A11:J11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U1028"/>
  <sheetViews>
    <sheetView workbookViewId="0">
      <selection activeCell="J14" sqref="J14"/>
    </sheetView>
  </sheetViews>
  <sheetFormatPr defaultRowHeight="24.95" customHeight="1"/>
  <cols>
    <col min="1" max="1" width="6.140625" style="159" bestFit="1" customWidth="1"/>
    <col min="2" max="2" width="30.7109375" style="160" customWidth="1"/>
    <col min="3" max="10" width="10.7109375" style="161" customWidth="1"/>
    <col min="11" max="11" width="4.140625" style="161" customWidth="1"/>
    <col min="12" max="15" width="10.7109375" style="161" customWidth="1"/>
    <col min="16" max="16" width="10.7109375" style="160" customWidth="1"/>
    <col min="17" max="19" width="10.7109375" style="161" customWidth="1"/>
    <col min="20" max="21" width="10.7109375" style="127" customWidth="1"/>
    <col min="22" max="24" width="25.7109375" style="127" customWidth="1"/>
    <col min="25" max="16384" width="9.140625" style="127"/>
  </cols>
  <sheetData>
    <row r="1" spans="1:21" ht="15">
      <c r="A1" s="337" t="s">
        <v>124</v>
      </c>
      <c r="B1" s="400"/>
      <c r="C1" s="400"/>
      <c r="D1" s="400"/>
      <c r="E1" s="400"/>
      <c r="F1" s="400"/>
      <c r="G1" s="400"/>
      <c r="H1" s="400"/>
      <c r="I1" s="400"/>
      <c r="J1" s="401"/>
      <c r="K1" s="100"/>
      <c r="L1" s="107"/>
      <c r="M1" s="107"/>
      <c r="N1" s="107"/>
      <c r="O1" s="101"/>
      <c r="P1" s="101"/>
      <c r="Q1" s="101"/>
      <c r="R1" s="101"/>
      <c r="S1" s="101"/>
      <c r="T1" s="101"/>
      <c r="U1" s="101"/>
    </row>
    <row r="2" spans="1:21" ht="15.75">
      <c r="A2" s="340" t="s">
        <v>31</v>
      </c>
      <c r="B2" s="402"/>
      <c r="C2" s="402"/>
      <c r="D2" s="402"/>
      <c r="E2" s="402"/>
      <c r="F2" s="402"/>
      <c r="G2" s="402"/>
      <c r="H2" s="402"/>
      <c r="I2" s="402"/>
      <c r="J2" s="403"/>
      <c r="K2" s="103"/>
      <c r="L2" s="107"/>
      <c r="M2" s="107"/>
      <c r="N2" s="107"/>
      <c r="O2" s="101"/>
      <c r="P2" s="101"/>
      <c r="Q2" s="101"/>
      <c r="R2" s="101"/>
      <c r="S2" s="101"/>
      <c r="T2" s="101"/>
      <c r="U2" s="101"/>
    </row>
    <row r="3" spans="1:21" ht="15">
      <c r="A3" s="343"/>
      <c r="B3" s="404"/>
      <c r="C3" s="404"/>
      <c r="D3" s="404"/>
      <c r="E3" s="404"/>
      <c r="F3" s="404"/>
      <c r="G3" s="404"/>
      <c r="H3" s="404"/>
      <c r="I3" s="404"/>
      <c r="J3" s="405"/>
      <c r="K3" s="128"/>
      <c r="L3" s="129"/>
      <c r="M3" s="130"/>
      <c r="N3" s="130"/>
      <c r="O3" s="105"/>
      <c r="P3" s="105"/>
      <c r="Q3" s="105"/>
      <c r="R3" s="105"/>
      <c r="S3" s="105"/>
      <c r="T3" s="105"/>
      <c r="U3" s="105"/>
    </row>
    <row r="4" spans="1:21" ht="12.75">
      <c r="A4" s="406"/>
      <c r="B4" s="389"/>
      <c r="C4" s="389"/>
      <c r="D4" s="389"/>
      <c r="E4" s="389"/>
      <c r="F4" s="389"/>
      <c r="G4" s="389"/>
      <c r="H4" s="389"/>
      <c r="I4" s="389"/>
      <c r="J4" s="390"/>
      <c r="K4" s="106"/>
      <c r="L4" s="107"/>
      <c r="M4" s="101"/>
      <c r="N4" s="101"/>
      <c r="O4" s="101"/>
      <c r="P4" s="101"/>
      <c r="Q4" s="101"/>
      <c r="R4" s="101"/>
      <c r="S4" s="101"/>
      <c r="T4" s="101"/>
      <c r="U4" s="101"/>
    </row>
    <row r="5" spans="1:21" ht="12.75">
      <c r="A5" s="349" t="s">
        <v>0</v>
      </c>
      <c r="B5" s="389"/>
      <c r="C5" s="389"/>
      <c r="D5" s="389"/>
      <c r="E5" s="389"/>
      <c r="F5" s="389"/>
      <c r="G5" s="389"/>
      <c r="H5" s="389"/>
      <c r="I5" s="389"/>
      <c r="J5" s="390"/>
      <c r="K5" s="108"/>
      <c r="L5" s="107"/>
      <c r="M5" s="107"/>
      <c r="N5" s="107"/>
      <c r="O5" s="101"/>
      <c r="P5" s="101"/>
      <c r="Q5" s="101"/>
      <c r="R5" s="101"/>
      <c r="S5" s="101"/>
      <c r="T5" s="101"/>
      <c r="U5" s="101"/>
    </row>
    <row r="6" spans="1:21" ht="12.75">
      <c r="A6" s="352" t="s">
        <v>125</v>
      </c>
      <c r="B6" s="407"/>
      <c r="C6" s="407"/>
      <c r="D6" s="407"/>
      <c r="E6" s="407"/>
      <c r="F6" s="407"/>
      <c r="G6" s="407"/>
      <c r="H6" s="407"/>
      <c r="I6" s="407"/>
      <c r="J6" s="408"/>
      <c r="K6" s="109"/>
      <c r="L6" s="131"/>
      <c r="M6" s="131"/>
      <c r="N6" s="131"/>
      <c r="O6" s="101"/>
      <c r="P6" s="101"/>
      <c r="Q6" s="101"/>
      <c r="R6" s="101"/>
      <c r="S6" s="101"/>
      <c r="T6" s="101"/>
      <c r="U6" s="101"/>
    </row>
    <row r="7" spans="1:21" ht="12.75">
      <c r="A7" s="388"/>
      <c r="B7" s="389"/>
      <c r="C7" s="389"/>
      <c r="D7" s="389"/>
      <c r="E7" s="389"/>
      <c r="F7" s="389"/>
      <c r="G7" s="389"/>
      <c r="H7" s="389"/>
      <c r="I7" s="389"/>
      <c r="J7" s="390"/>
      <c r="K7" s="132"/>
      <c r="L7" s="107"/>
      <c r="M7" s="107"/>
      <c r="N7" s="107"/>
      <c r="O7" s="107"/>
      <c r="P7" s="107"/>
      <c r="Q7" s="107"/>
      <c r="R7" s="107"/>
      <c r="S7" s="107"/>
      <c r="T7" s="107"/>
      <c r="U7" s="107"/>
    </row>
    <row r="8" spans="1:21" ht="12.75">
      <c r="A8" s="391" t="s">
        <v>85</v>
      </c>
      <c r="B8" s="393" t="s">
        <v>72</v>
      </c>
      <c r="C8" s="395" t="s">
        <v>102</v>
      </c>
      <c r="D8" s="395"/>
      <c r="E8" s="395"/>
      <c r="F8" s="395" t="s">
        <v>103</v>
      </c>
      <c r="G8" s="395"/>
      <c r="H8" s="395"/>
      <c r="I8" s="395"/>
      <c r="J8" s="396"/>
      <c r="K8" s="133"/>
      <c r="L8" s="134"/>
      <c r="M8" s="135"/>
      <c r="N8" s="135"/>
      <c r="O8" s="135"/>
      <c r="P8" s="135"/>
      <c r="Q8" s="135"/>
      <c r="R8" s="135"/>
      <c r="S8" s="135"/>
      <c r="T8" s="135"/>
      <c r="U8" s="136"/>
    </row>
    <row r="9" spans="1:21" ht="12.75">
      <c r="A9" s="392"/>
      <c r="B9" s="394"/>
      <c r="C9" s="137" t="s">
        <v>42</v>
      </c>
      <c r="D9" s="137" t="s">
        <v>43</v>
      </c>
      <c r="E9" s="137" t="s">
        <v>44</v>
      </c>
      <c r="F9" s="137" t="s">
        <v>42</v>
      </c>
      <c r="G9" s="137" t="s">
        <v>82</v>
      </c>
      <c r="H9" s="137" t="s">
        <v>43</v>
      </c>
      <c r="I9" s="137" t="s">
        <v>82</v>
      </c>
      <c r="J9" s="138" t="s">
        <v>44</v>
      </c>
      <c r="K9" s="133"/>
      <c r="L9" s="134"/>
      <c r="M9" s="135"/>
      <c r="N9" s="135"/>
      <c r="O9" s="135"/>
      <c r="P9" s="135"/>
      <c r="Q9" s="135"/>
      <c r="R9" s="135"/>
      <c r="S9" s="135"/>
      <c r="T9" s="135"/>
      <c r="U9" s="136"/>
    </row>
    <row r="10" spans="1:21" ht="12.75">
      <c r="A10" s="139">
        <v>1</v>
      </c>
      <c r="B10" s="140" t="s">
        <v>172</v>
      </c>
      <c r="C10" s="141">
        <v>0</v>
      </c>
      <c r="D10" s="141">
        <v>0</v>
      </c>
      <c r="E10" s="142">
        <v>0</v>
      </c>
      <c r="F10" s="141">
        <v>0</v>
      </c>
      <c r="G10" s="88">
        <v>0</v>
      </c>
      <c r="H10" s="141">
        <v>0</v>
      </c>
      <c r="I10" s="88">
        <v>0</v>
      </c>
      <c r="J10" s="143">
        <v>0</v>
      </c>
      <c r="K10" s="144"/>
      <c r="L10" s="135"/>
      <c r="M10" s="135"/>
      <c r="N10" s="135"/>
      <c r="O10" s="135"/>
      <c r="P10" s="135"/>
      <c r="Q10" s="135"/>
      <c r="R10" s="135"/>
      <c r="S10" s="135"/>
      <c r="T10" s="135"/>
      <c r="U10" s="136"/>
    </row>
    <row r="11" spans="1:21" ht="12.75">
      <c r="A11" s="397" t="s">
        <v>30</v>
      </c>
      <c r="B11" s="398"/>
      <c r="C11" s="398"/>
      <c r="D11" s="398"/>
      <c r="E11" s="398"/>
      <c r="F11" s="398"/>
      <c r="G11" s="398"/>
      <c r="H11" s="398"/>
      <c r="I11" s="398"/>
      <c r="J11" s="399"/>
      <c r="K11" s="145"/>
      <c r="L11" s="135"/>
      <c r="M11" s="135"/>
      <c r="N11" s="135"/>
      <c r="O11" s="135"/>
      <c r="P11" s="135"/>
      <c r="Q11" s="135"/>
      <c r="R11" s="135"/>
      <c r="S11" s="135"/>
      <c r="T11" s="135"/>
      <c r="U11" s="136"/>
    </row>
    <row r="12" spans="1:21" ht="12.75">
      <c r="A12" s="146"/>
      <c r="B12" s="144"/>
      <c r="C12" s="144"/>
      <c r="D12" s="144"/>
      <c r="E12" s="144"/>
      <c r="F12" s="144"/>
      <c r="G12" s="144"/>
      <c r="H12" s="144"/>
      <c r="I12" s="144"/>
      <c r="J12" s="147"/>
      <c r="K12" s="135"/>
      <c r="L12" s="135"/>
      <c r="M12" s="135"/>
      <c r="N12" s="135"/>
      <c r="O12" s="135"/>
      <c r="P12" s="135"/>
      <c r="Q12" s="135"/>
      <c r="R12" s="135"/>
      <c r="S12" s="135"/>
      <c r="T12" s="135"/>
      <c r="U12" s="136"/>
    </row>
    <row r="13" spans="1:21" ht="12.75">
      <c r="A13" s="146"/>
      <c r="B13" s="144"/>
      <c r="C13" s="144"/>
      <c r="D13" s="144"/>
      <c r="E13" s="144"/>
      <c r="F13" s="144"/>
      <c r="G13" s="144"/>
      <c r="H13" s="144"/>
      <c r="I13" s="144"/>
      <c r="J13" s="148" t="s">
        <v>174</v>
      </c>
      <c r="K13" s="135"/>
      <c r="L13" s="135"/>
      <c r="M13" s="135"/>
      <c r="N13" s="135"/>
      <c r="O13" s="135"/>
      <c r="P13" s="135"/>
      <c r="Q13" s="135"/>
      <c r="R13" s="135"/>
      <c r="S13" s="135"/>
      <c r="T13" s="135"/>
      <c r="U13" s="136"/>
    </row>
    <row r="14" spans="1:21" ht="12.75">
      <c r="A14" s="146"/>
      <c r="B14" s="149">
        <v>42152</v>
      </c>
      <c r="C14" s="144"/>
      <c r="D14" s="144"/>
      <c r="E14" s="144"/>
      <c r="F14" s="144"/>
      <c r="G14" s="144"/>
      <c r="H14" s="144"/>
      <c r="I14" s="144"/>
      <c r="J14" s="150" t="s">
        <v>46</v>
      </c>
      <c r="K14" s="134"/>
      <c r="L14" s="134"/>
      <c r="M14" s="134"/>
      <c r="N14" s="134"/>
      <c r="O14" s="135"/>
      <c r="P14" s="135"/>
      <c r="Q14" s="135"/>
      <c r="R14" s="135"/>
      <c r="S14" s="135"/>
      <c r="T14" s="135"/>
      <c r="U14" s="136"/>
    </row>
    <row r="15" spans="1:21" ht="13.5" thickBot="1">
      <c r="A15" s="385"/>
      <c r="B15" s="386"/>
      <c r="C15" s="386"/>
      <c r="D15" s="386"/>
      <c r="E15" s="386"/>
      <c r="F15" s="386"/>
      <c r="G15" s="386"/>
      <c r="H15" s="386"/>
      <c r="I15" s="386"/>
      <c r="J15" s="387"/>
      <c r="K15" s="134"/>
      <c r="L15" s="134"/>
      <c r="M15" s="134"/>
      <c r="N15" s="134"/>
      <c r="O15" s="135"/>
      <c r="P15" s="135"/>
      <c r="Q15" s="135"/>
      <c r="R15" s="135"/>
      <c r="S15" s="135"/>
      <c r="T15" s="135"/>
      <c r="U15" s="136"/>
    </row>
    <row r="16" spans="1:21" ht="12.75">
      <c r="A16" s="135"/>
      <c r="B16" s="135"/>
      <c r="C16" s="135"/>
      <c r="D16" s="135"/>
      <c r="E16" s="135"/>
      <c r="F16" s="135"/>
      <c r="G16" s="135"/>
      <c r="H16" s="135"/>
      <c r="I16" s="135"/>
      <c r="J16" s="134"/>
      <c r="K16" s="151"/>
      <c r="L16" s="151"/>
      <c r="M16" s="151"/>
      <c r="N16" s="151"/>
      <c r="O16" s="135"/>
      <c r="P16" s="135"/>
      <c r="Q16" s="135"/>
      <c r="R16" s="135"/>
      <c r="S16" s="135"/>
      <c r="T16" s="135"/>
      <c r="U16" s="136"/>
    </row>
    <row r="17" spans="1:21" ht="12.75">
      <c r="A17" s="135"/>
      <c r="B17" s="135"/>
      <c r="C17" s="136"/>
      <c r="D17" s="136"/>
      <c r="E17" s="136"/>
      <c r="F17" s="136"/>
      <c r="G17" s="136"/>
      <c r="H17" s="136"/>
      <c r="I17" s="136"/>
      <c r="J17" s="135"/>
      <c r="K17" s="135"/>
      <c r="L17" s="135"/>
      <c r="M17" s="136"/>
      <c r="N17" s="135"/>
      <c r="O17" s="135"/>
      <c r="P17" s="135"/>
      <c r="Q17" s="135"/>
      <c r="R17" s="135"/>
      <c r="S17" s="135"/>
      <c r="T17" s="135"/>
      <c r="U17" s="136"/>
    </row>
    <row r="18" spans="1:21" ht="12.75">
      <c r="A18" s="135"/>
      <c r="B18" s="135"/>
      <c r="C18" s="135"/>
      <c r="D18" s="135"/>
      <c r="E18" s="135"/>
      <c r="F18" s="135"/>
      <c r="G18" s="135"/>
      <c r="H18" s="135"/>
      <c r="I18" s="135"/>
      <c r="J18" s="135"/>
      <c r="K18" s="135"/>
      <c r="L18" s="135"/>
      <c r="M18" s="135"/>
      <c r="N18" s="135"/>
      <c r="O18" s="135"/>
      <c r="P18" s="135"/>
      <c r="Q18" s="135"/>
      <c r="R18" s="135"/>
      <c r="S18" s="135"/>
      <c r="T18" s="135"/>
      <c r="U18" s="135"/>
    </row>
    <row r="19" spans="1:21" ht="12.75">
      <c r="A19" s="135"/>
      <c r="B19" s="135"/>
      <c r="C19" s="134"/>
      <c r="D19" s="134"/>
      <c r="E19" s="134"/>
      <c r="F19" s="134"/>
      <c r="G19" s="134"/>
      <c r="H19" s="134"/>
      <c r="I19" s="134"/>
      <c r="J19" s="135"/>
      <c r="K19" s="135"/>
      <c r="L19" s="135"/>
      <c r="M19" s="135"/>
      <c r="N19" s="135"/>
      <c r="O19" s="135"/>
      <c r="P19" s="135"/>
      <c r="Q19" s="135"/>
      <c r="R19" s="135"/>
      <c r="S19" s="135"/>
      <c r="T19" s="135"/>
      <c r="U19" s="135"/>
    </row>
    <row r="20" spans="1:21" ht="12.75">
      <c r="A20" s="135"/>
      <c r="B20" s="135"/>
      <c r="C20" s="134"/>
      <c r="D20" s="134"/>
      <c r="E20" s="134"/>
      <c r="F20" s="134"/>
      <c r="G20" s="134"/>
      <c r="H20" s="134"/>
      <c r="I20" s="134"/>
      <c r="J20" s="135"/>
      <c r="K20" s="135"/>
      <c r="L20" s="135"/>
      <c r="M20" s="135"/>
      <c r="N20" s="135"/>
      <c r="O20" s="135"/>
      <c r="P20" s="135"/>
      <c r="Q20" s="135"/>
      <c r="R20" s="135"/>
      <c r="S20" s="135"/>
      <c r="T20" s="135"/>
      <c r="U20" s="135"/>
    </row>
    <row r="21" spans="1:21" ht="12.75">
      <c r="A21" s="135"/>
      <c r="B21" s="135"/>
      <c r="C21" s="134"/>
      <c r="D21" s="134"/>
      <c r="E21" s="134"/>
      <c r="F21" s="134"/>
      <c r="G21" s="134"/>
      <c r="H21" s="134"/>
      <c r="I21" s="134"/>
      <c r="J21" s="135"/>
      <c r="K21" s="135"/>
      <c r="L21" s="135"/>
      <c r="M21" s="135"/>
      <c r="N21" s="135"/>
      <c r="O21" s="135"/>
      <c r="P21" s="135"/>
      <c r="Q21" s="135"/>
      <c r="R21" s="135"/>
      <c r="S21" s="135"/>
      <c r="T21" s="135"/>
      <c r="U21" s="135"/>
    </row>
    <row r="22" spans="1:21" ht="12.75">
      <c r="A22" s="135"/>
      <c r="B22" s="152"/>
      <c r="C22" s="134"/>
      <c r="D22" s="134"/>
      <c r="E22" s="134"/>
      <c r="F22" s="134"/>
      <c r="G22" s="134"/>
      <c r="H22" s="134"/>
      <c r="I22" s="134"/>
      <c r="J22" s="135"/>
      <c r="K22" s="135"/>
      <c r="L22" s="135"/>
      <c r="M22" s="135"/>
      <c r="N22" s="135"/>
      <c r="O22" s="135"/>
      <c r="P22" s="135"/>
      <c r="Q22" s="135"/>
      <c r="R22" s="135"/>
      <c r="S22" s="135"/>
      <c r="T22" s="135"/>
      <c r="U22" s="135"/>
    </row>
    <row r="23" spans="1:21" ht="12.75">
      <c r="A23" s="135"/>
      <c r="B23" s="134"/>
      <c r="C23" s="134"/>
      <c r="D23" s="134"/>
      <c r="E23" s="134"/>
      <c r="F23" s="134"/>
      <c r="G23" s="134"/>
      <c r="H23" s="134"/>
      <c r="I23" s="134"/>
      <c r="J23" s="134"/>
      <c r="K23" s="134"/>
      <c r="L23" s="134"/>
      <c r="M23" s="153"/>
      <c r="N23" s="153"/>
      <c r="O23" s="153"/>
      <c r="P23" s="154"/>
      <c r="Q23" s="153"/>
      <c r="R23" s="153"/>
      <c r="S23" s="153"/>
      <c r="T23" s="155"/>
      <c r="U23" s="155"/>
    </row>
    <row r="24" spans="1:21" ht="12.75">
      <c r="A24" s="135"/>
      <c r="B24" s="154"/>
      <c r="C24" s="153"/>
      <c r="D24" s="153"/>
      <c r="E24" s="153"/>
      <c r="F24" s="153"/>
      <c r="G24" s="153"/>
      <c r="H24" s="153"/>
      <c r="I24" s="153"/>
      <c r="J24" s="153"/>
      <c r="K24" s="153"/>
      <c r="L24" s="153"/>
      <c r="M24" s="153"/>
      <c r="N24" s="153"/>
      <c r="O24" s="153"/>
      <c r="P24" s="154"/>
      <c r="Q24" s="153"/>
      <c r="R24" s="153"/>
      <c r="S24" s="153"/>
      <c r="T24" s="155"/>
      <c r="U24" s="155"/>
    </row>
    <row r="25" spans="1:21" ht="12.75">
      <c r="A25" s="135"/>
      <c r="B25" s="154"/>
      <c r="C25" s="153"/>
      <c r="D25" s="153"/>
      <c r="E25" s="153"/>
      <c r="F25" s="153"/>
      <c r="G25" s="153"/>
      <c r="H25" s="153"/>
      <c r="I25" s="153"/>
      <c r="J25" s="153"/>
      <c r="K25" s="153"/>
      <c r="L25" s="153"/>
      <c r="M25" s="153"/>
      <c r="N25" s="153"/>
      <c r="O25" s="153"/>
      <c r="P25" s="154"/>
      <c r="Q25" s="153"/>
      <c r="R25" s="153"/>
      <c r="S25" s="153"/>
      <c r="T25" s="155"/>
      <c r="U25" s="155"/>
    </row>
    <row r="26" spans="1:21" ht="12.75">
      <c r="A26" s="135"/>
      <c r="B26" s="154"/>
      <c r="C26" s="153"/>
      <c r="D26" s="153"/>
      <c r="E26" s="153"/>
      <c r="F26" s="153"/>
      <c r="G26" s="153"/>
      <c r="H26" s="153"/>
      <c r="I26" s="153"/>
      <c r="J26" s="153"/>
      <c r="K26" s="153"/>
      <c r="L26" s="153"/>
      <c r="M26" s="153"/>
      <c r="N26" s="153"/>
      <c r="O26" s="153"/>
      <c r="P26" s="154"/>
      <c r="Q26" s="153"/>
      <c r="R26" s="153"/>
      <c r="S26" s="153"/>
      <c r="T26" s="155"/>
      <c r="U26" s="155"/>
    </row>
    <row r="27" spans="1:21" ht="12.75">
      <c r="A27" s="135"/>
      <c r="B27" s="154"/>
      <c r="C27" s="153"/>
      <c r="D27" s="153"/>
      <c r="E27" s="153"/>
      <c r="F27" s="153"/>
      <c r="G27" s="153"/>
      <c r="H27" s="153"/>
      <c r="I27" s="153"/>
      <c r="J27" s="153"/>
      <c r="K27" s="153"/>
      <c r="L27" s="153"/>
      <c r="M27" s="153"/>
      <c r="N27" s="153"/>
      <c r="O27" s="153"/>
      <c r="P27" s="154"/>
      <c r="Q27" s="153"/>
      <c r="R27" s="153"/>
      <c r="S27" s="153"/>
      <c r="T27" s="155"/>
      <c r="U27" s="155"/>
    </row>
    <row r="1009" spans="1:19" ht="19.5">
      <c r="A1009" s="156"/>
      <c r="B1009" s="157"/>
      <c r="C1009" s="157"/>
      <c r="D1009" s="157"/>
      <c r="E1009" s="157"/>
      <c r="F1009" s="157"/>
      <c r="G1009" s="157"/>
      <c r="H1009" s="157"/>
      <c r="I1009" s="157"/>
      <c r="J1009" s="157"/>
      <c r="K1009" s="157"/>
      <c r="L1009" s="157"/>
      <c r="M1009" s="157"/>
      <c r="N1009" s="157"/>
      <c r="O1009" s="157"/>
      <c r="P1009" s="157"/>
      <c r="Q1009" s="157"/>
      <c r="R1009" s="157"/>
      <c r="S1009" s="157"/>
    </row>
    <row r="1010" spans="1:19" ht="19.5">
      <c r="A1010" s="158"/>
      <c r="B1010" s="157"/>
      <c r="C1010" s="157"/>
      <c r="D1010" s="157"/>
      <c r="E1010" s="157"/>
      <c r="F1010" s="157"/>
      <c r="G1010" s="157"/>
      <c r="H1010" s="157"/>
      <c r="I1010" s="157"/>
      <c r="J1010" s="157"/>
      <c r="K1010" s="157"/>
      <c r="L1010" s="157"/>
      <c r="M1010" s="157"/>
      <c r="N1010" s="157"/>
      <c r="O1010" s="157"/>
      <c r="P1010" s="157"/>
      <c r="Q1010" s="157"/>
      <c r="R1010" s="157"/>
      <c r="S1010" s="157"/>
    </row>
    <row r="1011" spans="1:19" ht="19.5">
      <c r="A1011" s="158"/>
      <c r="B1011" s="157"/>
      <c r="C1011" s="157"/>
      <c r="D1011" s="157"/>
      <c r="E1011" s="157"/>
      <c r="F1011" s="157"/>
      <c r="G1011" s="157"/>
      <c r="H1011" s="157"/>
      <c r="I1011" s="157"/>
      <c r="J1011" s="157"/>
      <c r="K1011" s="157"/>
      <c r="L1011" s="157"/>
      <c r="M1011" s="157"/>
      <c r="N1011" s="157"/>
      <c r="O1011" s="157"/>
      <c r="P1011" s="157"/>
      <c r="Q1011" s="157"/>
      <c r="R1011" s="157"/>
      <c r="S1011" s="157"/>
    </row>
    <row r="1012" spans="1:19" ht="19.5">
      <c r="A1012" s="158"/>
      <c r="B1012" s="157"/>
      <c r="C1012" s="157"/>
      <c r="D1012" s="157"/>
      <c r="E1012" s="157"/>
      <c r="F1012" s="157"/>
      <c r="G1012" s="157"/>
      <c r="H1012" s="157"/>
      <c r="I1012" s="157"/>
      <c r="J1012" s="157"/>
      <c r="K1012" s="157"/>
      <c r="L1012" s="157"/>
      <c r="M1012" s="157"/>
      <c r="N1012" s="157"/>
      <c r="O1012" s="157"/>
      <c r="P1012" s="157"/>
      <c r="Q1012" s="157"/>
      <c r="R1012" s="157"/>
      <c r="S1012" s="157"/>
    </row>
    <row r="1013" spans="1:19" ht="19.5">
      <c r="A1013" s="158"/>
      <c r="B1013" s="157"/>
      <c r="C1013" s="157"/>
      <c r="D1013" s="157"/>
      <c r="E1013" s="157"/>
      <c r="F1013" s="157"/>
      <c r="G1013" s="157"/>
      <c r="H1013" s="157"/>
      <c r="I1013" s="157"/>
      <c r="J1013" s="157"/>
      <c r="K1013" s="157"/>
      <c r="L1013" s="157"/>
      <c r="M1013" s="157"/>
      <c r="N1013" s="157"/>
      <c r="O1013" s="157"/>
      <c r="P1013" s="157"/>
      <c r="Q1013" s="157"/>
      <c r="R1013" s="157"/>
      <c r="S1013" s="157"/>
    </row>
    <row r="1014" spans="1:19" ht="19.5">
      <c r="A1014" s="158"/>
      <c r="B1014" s="157"/>
      <c r="C1014" s="157"/>
      <c r="D1014" s="157"/>
      <c r="E1014" s="157"/>
      <c r="F1014" s="157"/>
      <c r="G1014" s="157"/>
      <c r="H1014" s="157"/>
      <c r="I1014" s="157"/>
      <c r="J1014" s="157"/>
      <c r="K1014" s="157"/>
      <c r="L1014" s="157"/>
      <c r="M1014" s="157"/>
      <c r="N1014" s="157"/>
      <c r="O1014" s="157"/>
      <c r="P1014" s="157"/>
      <c r="Q1014" s="157"/>
      <c r="R1014" s="157"/>
      <c r="S1014" s="157"/>
    </row>
    <row r="1015" spans="1:19" ht="19.5">
      <c r="A1015" s="158"/>
      <c r="B1015" s="157"/>
      <c r="C1015" s="157"/>
      <c r="D1015" s="157"/>
      <c r="E1015" s="157"/>
      <c r="F1015" s="157"/>
      <c r="G1015" s="157"/>
      <c r="H1015" s="157"/>
      <c r="I1015" s="157"/>
      <c r="J1015" s="157"/>
      <c r="K1015" s="157"/>
      <c r="L1015" s="157"/>
      <c r="M1015" s="157"/>
      <c r="N1015" s="157"/>
      <c r="O1015" s="157"/>
      <c r="P1015" s="157"/>
      <c r="Q1015" s="157"/>
      <c r="R1015" s="157"/>
      <c r="S1015" s="157"/>
    </row>
    <row r="1016" spans="1:19" ht="19.5">
      <c r="A1016" s="158"/>
      <c r="B1016" s="157"/>
      <c r="C1016" s="157"/>
      <c r="D1016" s="157"/>
      <c r="E1016" s="157"/>
      <c r="F1016" s="157"/>
      <c r="G1016" s="157"/>
      <c r="H1016" s="157"/>
      <c r="I1016" s="157"/>
      <c r="J1016" s="157"/>
      <c r="K1016" s="157"/>
      <c r="L1016" s="157"/>
      <c r="M1016" s="157"/>
      <c r="N1016" s="157"/>
      <c r="O1016" s="157"/>
      <c r="P1016" s="157"/>
      <c r="Q1016" s="157"/>
      <c r="R1016" s="157"/>
      <c r="S1016" s="157"/>
    </row>
    <row r="1017" spans="1:19" ht="19.5">
      <c r="A1017" s="158"/>
      <c r="B1017" s="157"/>
      <c r="C1017" s="157"/>
      <c r="D1017" s="157"/>
      <c r="E1017" s="157"/>
      <c r="F1017" s="157"/>
      <c r="G1017" s="157"/>
      <c r="H1017" s="157"/>
      <c r="I1017" s="157"/>
      <c r="J1017" s="157"/>
      <c r="K1017" s="157"/>
      <c r="L1017" s="157"/>
      <c r="M1017" s="157"/>
      <c r="N1017" s="157"/>
      <c r="O1017" s="157"/>
      <c r="P1017" s="157"/>
      <c r="Q1017" s="157"/>
      <c r="R1017" s="157"/>
      <c r="S1017" s="157"/>
    </row>
    <row r="1018" spans="1:19" ht="19.5">
      <c r="A1018" s="158"/>
      <c r="B1018" s="157"/>
      <c r="C1018" s="157"/>
      <c r="D1018" s="157"/>
      <c r="E1018" s="157"/>
      <c r="F1018" s="157"/>
      <c r="G1018" s="157"/>
      <c r="H1018" s="157"/>
      <c r="I1018" s="157"/>
      <c r="J1018" s="157"/>
      <c r="K1018" s="157"/>
      <c r="L1018" s="157"/>
      <c r="M1018" s="157"/>
      <c r="N1018" s="157"/>
      <c r="O1018" s="157"/>
      <c r="P1018" s="157"/>
      <c r="Q1018" s="157"/>
      <c r="R1018" s="157"/>
      <c r="S1018" s="157"/>
    </row>
    <row r="1019" spans="1:19" ht="19.5">
      <c r="A1019" s="158"/>
      <c r="B1019" s="157"/>
      <c r="C1019" s="157"/>
      <c r="D1019" s="157"/>
      <c r="E1019" s="157"/>
      <c r="F1019" s="157"/>
      <c r="G1019" s="157"/>
      <c r="H1019" s="157"/>
      <c r="I1019" s="157"/>
      <c r="J1019" s="157"/>
      <c r="K1019" s="157"/>
      <c r="L1019" s="157"/>
      <c r="M1019" s="157"/>
      <c r="N1019" s="157"/>
      <c r="O1019" s="157"/>
      <c r="P1019" s="157"/>
      <c r="Q1019" s="157"/>
      <c r="R1019" s="157"/>
      <c r="S1019" s="157"/>
    </row>
    <row r="1020" spans="1:19" ht="19.5">
      <c r="A1020" s="158"/>
      <c r="B1020" s="157"/>
      <c r="C1020" s="157"/>
      <c r="D1020" s="157"/>
      <c r="E1020" s="157"/>
      <c r="F1020" s="157"/>
      <c r="G1020" s="157"/>
      <c r="H1020" s="157"/>
      <c r="I1020" s="157"/>
      <c r="J1020" s="157"/>
      <c r="K1020" s="157"/>
      <c r="L1020" s="157"/>
      <c r="M1020" s="157"/>
      <c r="N1020" s="157"/>
      <c r="O1020" s="157"/>
      <c r="P1020" s="157"/>
      <c r="Q1020" s="157"/>
      <c r="R1020" s="157"/>
      <c r="S1020" s="157"/>
    </row>
    <row r="1021" spans="1:19" ht="19.5">
      <c r="A1021" s="158"/>
      <c r="B1021" s="157"/>
      <c r="C1021" s="157"/>
      <c r="D1021" s="157"/>
      <c r="E1021" s="157"/>
      <c r="F1021" s="157"/>
      <c r="G1021" s="157"/>
      <c r="H1021" s="157"/>
      <c r="I1021" s="157"/>
      <c r="J1021" s="157"/>
      <c r="K1021" s="157"/>
      <c r="L1021" s="157"/>
      <c r="M1021" s="157"/>
      <c r="N1021" s="157"/>
      <c r="O1021" s="157"/>
      <c r="P1021" s="157"/>
      <c r="Q1021" s="157"/>
      <c r="R1021" s="157"/>
      <c r="S1021" s="157"/>
    </row>
    <row r="1022" spans="1:19" ht="19.5">
      <c r="A1022" s="158"/>
      <c r="B1022" s="157"/>
      <c r="C1022" s="157"/>
      <c r="D1022" s="157"/>
      <c r="E1022" s="157"/>
      <c r="F1022" s="157"/>
      <c r="G1022" s="157"/>
      <c r="H1022" s="157"/>
      <c r="I1022" s="157"/>
      <c r="J1022" s="157"/>
      <c r="K1022" s="157"/>
      <c r="L1022" s="157"/>
      <c r="M1022" s="157"/>
      <c r="N1022" s="157"/>
      <c r="O1022" s="157"/>
      <c r="P1022" s="157"/>
      <c r="Q1022" s="157"/>
      <c r="R1022" s="157"/>
      <c r="S1022" s="157"/>
    </row>
    <row r="1023" spans="1:19" ht="19.5">
      <c r="A1023" s="158"/>
      <c r="B1023" s="157"/>
      <c r="C1023" s="157"/>
      <c r="D1023" s="157"/>
      <c r="E1023" s="157"/>
      <c r="F1023" s="157"/>
      <c r="G1023" s="157"/>
      <c r="H1023" s="157"/>
      <c r="I1023" s="157"/>
      <c r="J1023" s="157"/>
      <c r="K1023" s="157"/>
      <c r="L1023" s="157"/>
      <c r="M1023" s="157"/>
      <c r="N1023" s="157"/>
      <c r="O1023" s="157"/>
      <c r="P1023" s="157"/>
      <c r="Q1023" s="157"/>
      <c r="R1023" s="157"/>
      <c r="S1023" s="157"/>
    </row>
    <row r="1024" spans="1:19" ht="19.5">
      <c r="A1024" s="158"/>
      <c r="B1024" s="157"/>
      <c r="C1024" s="157"/>
      <c r="D1024" s="157"/>
      <c r="E1024" s="157"/>
      <c r="F1024" s="157"/>
      <c r="G1024" s="157"/>
      <c r="H1024" s="157"/>
      <c r="I1024" s="157"/>
      <c r="J1024" s="157"/>
      <c r="K1024" s="157"/>
      <c r="L1024" s="157"/>
      <c r="M1024" s="157"/>
      <c r="N1024" s="157"/>
      <c r="O1024" s="157"/>
      <c r="P1024" s="157"/>
      <c r="Q1024" s="157"/>
      <c r="R1024" s="157"/>
      <c r="S1024" s="157"/>
    </row>
    <row r="1025" spans="1:19" ht="19.5">
      <c r="A1025" s="158"/>
      <c r="B1025" s="157"/>
      <c r="C1025" s="157"/>
      <c r="D1025" s="157"/>
      <c r="E1025" s="157"/>
      <c r="F1025" s="157"/>
      <c r="G1025" s="157"/>
      <c r="H1025" s="157"/>
      <c r="I1025" s="157"/>
      <c r="J1025" s="157"/>
      <c r="K1025" s="157"/>
      <c r="L1025" s="157"/>
      <c r="M1025" s="157"/>
      <c r="N1025" s="157"/>
      <c r="O1025" s="157"/>
      <c r="P1025" s="157"/>
      <c r="Q1025" s="157"/>
      <c r="R1025" s="157"/>
      <c r="S1025" s="157"/>
    </row>
    <row r="1026" spans="1:19" ht="19.5">
      <c r="A1026" s="158"/>
      <c r="B1026" s="157"/>
      <c r="C1026" s="157"/>
      <c r="D1026" s="157"/>
      <c r="E1026" s="157"/>
      <c r="F1026" s="157"/>
      <c r="G1026" s="157"/>
      <c r="H1026" s="157"/>
      <c r="I1026" s="157"/>
      <c r="J1026" s="157"/>
      <c r="K1026" s="157"/>
      <c r="L1026" s="157"/>
      <c r="M1026" s="157"/>
      <c r="N1026" s="157"/>
      <c r="O1026" s="157"/>
      <c r="P1026" s="157"/>
      <c r="Q1026" s="157"/>
      <c r="R1026" s="157"/>
      <c r="S1026" s="157"/>
    </row>
    <row r="1027" spans="1:19" ht="19.5">
      <c r="A1027" s="158"/>
      <c r="B1027" s="157"/>
      <c r="C1027" s="157"/>
      <c r="D1027" s="157"/>
      <c r="E1027" s="157"/>
      <c r="F1027" s="157"/>
      <c r="G1027" s="157"/>
      <c r="H1027" s="157"/>
      <c r="I1027" s="157"/>
      <c r="J1027" s="157"/>
      <c r="K1027" s="157"/>
      <c r="L1027" s="157"/>
      <c r="M1027" s="157"/>
      <c r="N1027" s="157"/>
      <c r="O1027" s="157"/>
      <c r="P1027" s="157"/>
      <c r="Q1027" s="157"/>
      <c r="R1027" s="157"/>
      <c r="S1027" s="157"/>
    </row>
    <row r="1028" spans="1:19" ht="19.5">
      <c r="A1028" s="158"/>
      <c r="B1028" s="157"/>
      <c r="C1028" s="157"/>
      <c r="D1028" s="157"/>
      <c r="E1028" s="157"/>
      <c r="F1028" s="157"/>
      <c r="G1028" s="157"/>
      <c r="H1028" s="157"/>
      <c r="I1028" s="157"/>
      <c r="J1028" s="157"/>
      <c r="K1028" s="157"/>
      <c r="L1028" s="157"/>
      <c r="M1028" s="157"/>
      <c r="N1028" s="157"/>
      <c r="O1028" s="157"/>
      <c r="P1028" s="157"/>
      <c r="Q1028" s="157"/>
      <c r="R1028" s="157"/>
      <c r="S1028" s="157"/>
    </row>
  </sheetData>
  <mergeCells count="13">
    <mergeCell ref="A6:J6"/>
    <mergeCell ref="A1:J1"/>
    <mergeCell ref="A2:J2"/>
    <mergeCell ref="A3:J3"/>
    <mergeCell ref="A4:J4"/>
    <mergeCell ref="A5:J5"/>
    <mergeCell ref="A15:J15"/>
    <mergeCell ref="A7:J7"/>
    <mergeCell ref="A8:A9"/>
    <mergeCell ref="B8:B9"/>
    <mergeCell ref="C8:E8"/>
    <mergeCell ref="F8:J8"/>
    <mergeCell ref="A11:J11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Q45"/>
  <sheetViews>
    <sheetView topLeftCell="A28" workbookViewId="0">
      <selection activeCell="E52" sqref="E52"/>
    </sheetView>
  </sheetViews>
  <sheetFormatPr defaultRowHeight="15"/>
  <cols>
    <col min="1" max="1" width="3.7109375" customWidth="1"/>
    <col min="3" max="3" width="20.7109375" customWidth="1"/>
    <col min="4" max="4" width="35.7109375" customWidth="1"/>
    <col min="5" max="6" width="10.7109375" customWidth="1"/>
    <col min="8" max="8" width="22.7109375" customWidth="1"/>
  </cols>
  <sheetData>
    <row r="1" spans="1:17" ht="20.100000000000001" customHeight="1">
      <c r="A1" s="262" t="s">
        <v>126</v>
      </c>
      <c r="B1" s="420"/>
      <c r="C1" s="420"/>
      <c r="D1" s="420"/>
      <c r="E1" s="420"/>
      <c r="F1" s="421"/>
      <c r="G1" s="69"/>
      <c r="H1" s="71"/>
      <c r="I1" s="71"/>
      <c r="J1" s="71"/>
      <c r="K1" s="71"/>
      <c r="L1" s="71"/>
      <c r="M1" s="71"/>
      <c r="N1" s="71"/>
      <c r="O1" s="71"/>
      <c r="P1" s="71"/>
      <c r="Q1" s="71"/>
    </row>
    <row r="2" spans="1:17" ht="20.100000000000001" customHeight="1">
      <c r="A2" s="272" t="s">
        <v>31</v>
      </c>
      <c r="B2" s="422"/>
      <c r="C2" s="422"/>
      <c r="D2" s="422"/>
      <c r="E2" s="422"/>
      <c r="F2" s="423"/>
      <c r="G2" s="72"/>
      <c r="H2" s="71"/>
      <c r="I2" s="71"/>
      <c r="J2" s="71"/>
      <c r="K2" s="71"/>
      <c r="L2" s="71"/>
      <c r="M2" s="71"/>
      <c r="N2" s="71"/>
      <c r="O2" s="71"/>
      <c r="P2" s="71"/>
      <c r="Q2" s="71"/>
    </row>
    <row r="3" spans="1:17" ht="20.100000000000001" customHeight="1">
      <c r="A3" s="275"/>
      <c r="B3" s="424"/>
      <c r="C3" s="424"/>
      <c r="D3" s="424"/>
      <c r="E3" s="424"/>
      <c r="F3" s="425"/>
      <c r="G3" s="162"/>
      <c r="H3" s="76"/>
      <c r="I3" s="76"/>
      <c r="J3" s="76"/>
      <c r="K3" s="76"/>
      <c r="L3" s="76"/>
      <c r="M3" s="76"/>
      <c r="N3" s="76"/>
      <c r="O3" s="76"/>
      <c r="P3" s="76"/>
      <c r="Q3" s="76"/>
    </row>
    <row r="4" spans="1:17" ht="9.9499999999999993" customHeight="1">
      <c r="A4" s="236"/>
      <c r="B4" s="426"/>
      <c r="C4" s="426"/>
      <c r="D4" s="426"/>
      <c r="E4" s="426"/>
      <c r="F4" s="427"/>
      <c r="G4" s="77"/>
      <c r="H4" s="70"/>
      <c r="I4" s="70"/>
      <c r="J4" s="70"/>
      <c r="K4" s="70"/>
      <c r="L4" s="70"/>
      <c r="M4" s="70"/>
      <c r="N4" s="70"/>
      <c r="O4" s="71"/>
      <c r="P4" s="71"/>
      <c r="Q4" s="71"/>
    </row>
    <row r="5" spans="1:17" ht="20.100000000000001" customHeight="1">
      <c r="A5" s="237" t="s">
        <v>0</v>
      </c>
      <c r="B5" s="426"/>
      <c r="C5" s="426"/>
      <c r="D5" s="426"/>
      <c r="E5" s="426"/>
      <c r="F5" s="427"/>
      <c r="G5" s="78"/>
      <c r="H5" s="71"/>
      <c r="I5" s="71"/>
      <c r="J5" s="71"/>
      <c r="K5" s="71"/>
      <c r="L5" s="71"/>
      <c r="M5" s="71"/>
      <c r="N5" s="71"/>
      <c r="O5" s="71"/>
      <c r="P5" s="71"/>
      <c r="Q5" s="71"/>
    </row>
    <row r="6" spans="1:17" ht="20.100000000000001" customHeight="1">
      <c r="A6" s="240" t="s">
        <v>127</v>
      </c>
      <c r="B6" s="234"/>
      <c r="C6" s="234"/>
      <c r="D6" s="234"/>
      <c r="E6" s="234"/>
      <c r="F6" s="235"/>
      <c r="G6" s="79"/>
      <c r="H6" s="9"/>
      <c r="I6" s="9"/>
      <c r="J6" s="9"/>
      <c r="K6" s="9"/>
      <c r="L6" s="9"/>
      <c r="M6" s="9"/>
      <c r="N6" s="71"/>
      <c r="O6" s="71"/>
      <c r="P6" s="71"/>
      <c r="Q6" s="71"/>
    </row>
    <row r="7" spans="1:17" ht="9.9499999999999993" customHeight="1">
      <c r="A7" s="409"/>
      <c r="B7" s="410"/>
      <c r="C7" s="410"/>
      <c r="D7" s="410"/>
      <c r="E7" s="410"/>
      <c r="F7" s="411"/>
      <c r="G7" s="77"/>
      <c r="H7" s="71"/>
      <c r="I7" s="71"/>
      <c r="J7" s="71"/>
      <c r="K7" s="71"/>
      <c r="L7" s="71"/>
      <c r="M7" s="71"/>
      <c r="N7" s="71"/>
      <c r="O7" s="71"/>
      <c r="P7" s="71"/>
      <c r="Q7" s="71"/>
    </row>
    <row r="8" spans="1:17" ht="24.95" customHeight="1">
      <c r="A8" s="163"/>
      <c r="B8" s="83" t="s">
        <v>128</v>
      </c>
      <c r="C8" s="83" t="s">
        <v>35</v>
      </c>
      <c r="D8" s="83" t="s">
        <v>129</v>
      </c>
      <c r="E8" s="82" t="s">
        <v>130</v>
      </c>
      <c r="F8" s="164" t="s">
        <v>131</v>
      </c>
      <c r="G8" s="165"/>
      <c r="H8" s="166"/>
      <c r="I8" s="166"/>
      <c r="J8" s="166"/>
      <c r="K8" s="166"/>
      <c r="L8" s="166"/>
      <c r="M8" s="166"/>
      <c r="N8" s="166"/>
      <c r="O8" s="166"/>
      <c r="P8" s="166"/>
      <c r="Q8" s="166"/>
    </row>
    <row r="9" spans="1:17" ht="15" customHeight="1">
      <c r="A9" s="167"/>
      <c r="B9" s="168">
        <v>1</v>
      </c>
      <c r="C9" s="169" t="s">
        <v>172</v>
      </c>
      <c r="D9" s="169" t="s">
        <v>189</v>
      </c>
      <c r="E9" s="168">
        <v>464</v>
      </c>
      <c r="F9" s="170">
        <v>92.8</v>
      </c>
      <c r="G9" s="165"/>
      <c r="H9" s="166"/>
      <c r="I9" s="166"/>
      <c r="J9" s="166"/>
      <c r="K9" s="166"/>
      <c r="L9" s="166"/>
      <c r="M9" s="166"/>
      <c r="N9" s="166"/>
      <c r="O9" s="166"/>
      <c r="P9" s="166"/>
      <c r="Q9" s="166"/>
    </row>
    <row r="10" spans="1:17" ht="15" customHeight="1">
      <c r="A10" s="163"/>
      <c r="B10" s="168">
        <v>2</v>
      </c>
      <c r="C10" s="169" t="s">
        <v>172</v>
      </c>
      <c r="D10" s="169" t="s">
        <v>190</v>
      </c>
      <c r="E10" s="168">
        <v>430</v>
      </c>
      <c r="F10" s="170">
        <v>86</v>
      </c>
      <c r="G10" s="165"/>
      <c r="H10" s="166"/>
      <c r="I10" s="166"/>
      <c r="J10" s="166"/>
      <c r="K10" s="166"/>
      <c r="L10" s="166"/>
      <c r="M10" s="166"/>
      <c r="N10" s="166"/>
      <c r="O10" s="166"/>
      <c r="P10" s="166"/>
      <c r="Q10" s="166"/>
    </row>
    <row r="11" spans="1:17" ht="15" customHeight="1">
      <c r="A11" s="163"/>
      <c r="B11" s="168">
        <v>3</v>
      </c>
      <c r="C11" s="169" t="s">
        <v>172</v>
      </c>
      <c r="D11" s="169" t="s">
        <v>191</v>
      </c>
      <c r="E11" s="168">
        <v>423</v>
      </c>
      <c r="F11" s="170">
        <v>84.6</v>
      </c>
      <c r="G11" s="165"/>
      <c r="H11" s="166"/>
      <c r="I11" s="166"/>
      <c r="J11" s="166"/>
      <c r="K11" s="166"/>
      <c r="L11" s="166"/>
      <c r="M11" s="166"/>
      <c r="N11" s="166"/>
      <c r="O11" s="166"/>
      <c r="P11" s="166"/>
      <c r="Q11" s="166"/>
    </row>
    <row r="12" spans="1:17" ht="15" customHeight="1">
      <c r="A12" s="163"/>
      <c r="B12" s="168">
        <v>4</v>
      </c>
      <c r="C12" s="169" t="s">
        <v>172</v>
      </c>
      <c r="D12" s="169" t="s">
        <v>192</v>
      </c>
      <c r="E12" s="168">
        <v>417</v>
      </c>
      <c r="F12" s="170">
        <v>83.4</v>
      </c>
      <c r="G12" s="165"/>
      <c r="H12" s="166"/>
      <c r="I12" s="166"/>
      <c r="J12" s="166"/>
      <c r="K12" s="166"/>
      <c r="L12" s="166"/>
      <c r="M12" s="166"/>
      <c r="N12" s="166"/>
      <c r="O12" s="166"/>
      <c r="P12" s="166"/>
      <c r="Q12" s="166"/>
    </row>
    <row r="13" spans="1:17" ht="15" customHeight="1">
      <c r="A13" s="163"/>
      <c r="B13" s="168">
        <v>5</v>
      </c>
      <c r="C13" s="169" t="s">
        <v>172</v>
      </c>
      <c r="D13" s="169" t="s">
        <v>193</v>
      </c>
      <c r="E13" s="168">
        <v>417</v>
      </c>
      <c r="F13" s="170">
        <v>83.4</v>
      </c>
      <c r="G13" s="165"/>
      <c r="H13" s="166"/>
      <c r="I13" s="166"/>
      <c r="J13" s="166"/>
      <c r="K13" s="166"/>
      <c r="L13" s="166"/>
      <c r="M13" s="166"/>
      <c r="N13" s="166"/>
      <c r="O13" s="166"/>
      <c r="P13" s="166"/>
      <c r="Q13" s="166"/>
    </row>
    <row r="14" spans="1:17" ht="15" customHeight="1">
      <c r="A14" s="163"/>
      <c r="B14" s="168">
        <v>6</v>
      </c>
      <c r="C14" s="169" t="s">
        <v>172</v>
      </c>
      <c r="D14" s="169" t="s">
        <v>194</v>
      </c>
      <c r="E14" s="168">
        <v>412</v>
      </c>
      <c r="F14" s="170">
        <v>82.4</v>
      </c>
      <c r="G14" s="165"/>
      <c r="H14" s="166"/>
      <c r="I14" s="166"/>
      <c r="J14" s="166"/>
      <c r="K14" s="166"/>
      <c r="L14" s="166"/>
      <c r="M14" s="166"/>
      <c r="N14" s="166"/>
      <c r="O14" s="166"/>
      <c r="P14" s="166"/>
      <c r="Q14" s="166"/>
    </row>
    <row r="15" spans="1:17" ht="15" customHeight="1">
      <c r="A15" s="163"/>
      <c r="B15" s="168">
        <v>7</v>
      </c>
      <c r="C15" s="169" t="s">
        <v>172</v>
      </c>
      <c r="D15" s="169" t="s">
        <v>195</v>
      </c>
      <c r="E15" s="168">
        <v>410</v>
      </c>
      <c r="F15" s="170">
        <v>82</v>
      </c>
      <c r="G15" s="165"/>
      <c r="H15" s="166"/>
      <c r="I15" s="166"/>
      <c r="J15" s="166"/>
      <c r="K15" s="166"/>
      <c r="L15" s="166"/>
      <c r="M15" s="166"/>
      <c r="N15" s="166"/>
      <c r="O15" s="166"/>
      <c r="P15" s="166"/>
      <c r="Q15" s="166"/>
    </row>
    <row r="16" spans="1:17" ht="15" customHeight="1">
      <c r="A16" s="163"/>
      <c r="B16" s="168">
        <v>8</v>
      </c>
      <c r="C16" s="169" t="s">
        <v>172</v>
      </c>
      <c r="D16" s="169" t="s">
        <v>196</v>
      </c>
      <c r="E16" s="168">
        <v>402</v>
      </c>
      <c r="F16" s="170">
        <v>80.400000000000006</v>
      </c>
      <c r="G16" s="165"/>
      <c r="H16" s="166"/>
      <c r="I16" s="166"/>
      <c r="J16" s="166"/>
      <c r="K16" s="166"/>
      <c r="L16" s="166"/>
      <c r="M16" s="166"/>
      <c r="N16" s="166"/>
      <c r="O16" s="166"/>
      <c r="P16" s="166"/>
      <c r="Q16" s="166"/>
    </row>
    <row r="17" spans="1:17" ht="15" customHeight="1">
      <c r="A17" s="163"/>
      <c r="B17" s="168">
        <v>9</v>
      </c>
      <c r="C17" s="169" t="s">
        <v>172</v>
      </c>
      <c r="D17" s="169" t="s">
        <v>197</v>
      </c>
      <c r="E17" s="168">
        <v>395</v>
      </c>
      <c r="F17" s="170">
        <v>79</v>
      </c>
      <c r="G17" s="165"/>
      <c r="H17" s="166"/>
      <c r="I17" s="166"/>
      <c r="J17" s="166"/>
      <c r="K17" s="166"/>
      <c r="L17" s="166"/>
      <c r="M17" s="166"/>
      <c r="N17" s="166"/>
      <c r="O17" s="166"/>
      <c r="P17" s="166"/>
      <c r="Q17" s="166"/>
    </row>
    <row r="18" spans="1:17" ht="15" customHeight="1">
      <c r="A18" s="163"/>
      <c r="B18" s="168">
        <v>10</v>
      </c>
      <c r="C18" s="169" t="s">
        <v>172</v>
      </c>
      <c r="D18" s="169" t="s">
        <v>198</v>
      </c>
      <c r="E18" s="168">
        <v>393</v>
      </c>
      <c r="F18" s="170">
        <v>78.599999999999994</v>
      </c>
      <c r="G18" s="165"/>
      <c r="H18" s="166"/>
      <c r="I18" s="166"/>
      <c r="J18" s="166"/>
      <c r="K18" s="166"/>
      <c r="L18" s="166"/>
      <c r="M18" s="166"/>
      <c r="N18" s="166"/>
      <c r="O18" s="166"/>
      <c r="P18" s="166"/>
      <c r="Q18" s="166"/>
    </row>
    <row r="19" spans="1:17" ht="15" customHeight="1">
      <c r="A19" s="163"/>
      <c r="B19" s="168">
        <v>11</v>
      </c>
      <c r="C19" s="169" t="s">
        <v>172</v>
      </c>
      <c r="D19" s="169" t="s">
        <v>199</v>
      </c>
      <c r="E19" s="168">
        <v>392</v>
      </c>
      <c r="F19" s="170">
        <v>78.400000000000006</v>
      </c>
      <c r="G19" s="165"/>
      <c r="H19" s="166"/>
      <c r="I19" s="166"/>
      <c r="J19" s="166"/>
      <c r="K19" s="166"/>
      <c r="L19" s="166"/>
      <c r="M19" s="166"/>
      <c r="N19" s="166"/>
      <c r="O19" s="166"/>
      <c r="P19" s="166"/>
      <c r="Q19" s="166"/>
    </row>
    <row r="20" spans="1:17" ht="15" customHeight="1">
      <c r="A20" s="163"/>
      <c r="B20" s="168">
        <v>12</v>
      </c>
      <c r="C20" s="169" t="s">
        <v>172</v>
      </c>
      <c r="D20" s="169" t="s">
        <v>200</v>
      </c>
      <c r="E20" s="168">
        <v>391</v>
      </c>
      <c r="F20" s="170">
        <v>78.2</v>
      </c>
      <c r="G20" s="165"/>
      <c r="H20" s="166"/>
      <c r="I20" s="166"/>
      <c r="J20" s="166"/>
      <c r="K20" s="166"/>
      <c r="L20" s="166"/>
      <c r="M20" s="166"/>
      <c r="N20" s="166"/>
      <c r="O20" s="166"/>
      <c r="P20" s="166"/>
      <c r="Q20" s="166"/>
    </row>
    <row r="21" spans="1:17" ht="15" customHeight="1">
      <c r="A21" s="163"/>
      <c r="B21" s="168">
        <v>13</v>
      </c>
      <c r="C21" s="169" t="s">
        <v>172</v>
      </c>
      <c r="D21" s="169" t="s">
        <v>201</v>
      </c>
      <c r="E21" s="168">
        <v>381</v>
      </c>
      <c r="F21" s="170">
        <v>76.2</v>
      </c>
      <c r="G21" s="165"/>
      <c r="H21" s="166"/>
      <c r="I21" s="166"/>
      <c r="J21" s="166"/>
      <c r="K21" s="166"/>
      <c r="L21" s="166"/>
      <c r="M21" s="166"/>
      <c r="N21" s="166"/>
      <c r="O21" s="166"/>
      <c r="P21" s="166"/>
      <c r="Q21" s="166"/>
    </row>
    <row r="22" spans="1:17" ht="15" customHeight="1">
      <c r="A22" s="163"/>
      <c r="B22" s="168">
        <v>13</v>
      </c>
      <c r="C22" s="169" t="s">
        <v>172</v>
      </c>
      <c r="D22" s="169" t="s">
        <v>202</v>
      </c>
      <c r="E22" s="168">
        <v>378</v>
      </c>
      <c r="F22" s="170">
        <v>75.599999999999994</v>
      </c>
      <c r="G22" s="165"/>
      <c r="H22" s="166"/>
      <c r="I22" s="166"/>
      <c r="J22" s="166"/>
      <c r="K22" s="166"/>
      <c r="L22" s="166"/>
      <c r="M22" s="166"/>
      <c r="N22" s="166"/>
      <c r="O22" s="166"/>
      <c r="P22" s="166"/>
      <c r="Q22" s="166"/>
    </row>
    <row r="23" spans="1:17" ht="15" customHeight="1">
      <c r="A23" s="163"/>
      <c r="B23" s="168">
        <v>14</v>
      </c>
      <c r="C23" s="169" t="s">
        <v>172</v>
      </c>
      <c r="D23" s="169" t="s">
        <v>203</v>
      </c>
      <c r="E23" s="168">
        <v>371</v>
      </c>
      <c r="F23" s="170">
        <v>74.2</v>
      </c>
      <c r="G23" s="165"/>
      <c r="H23" s="166"/>
      <c r="I23" s="166"/>
      <c r="J23" s="166"/>
      <c r="K23" s="166"/>
      <c r="L23" s="166"/>
      <c r="M23" s="166"/>
      <c r="N23" s="166"/>
      <c r="O23" s="166"/>
      <c r="P23" s="166"/>
      <c r="Q23" s="166"/>
    </row>
    <row r="24" spans="1:17" ht="15" customHeight="1">
      <c r="A24" s="163"/>
      <c r="B24" s="168">
        <v>14</v>
      </c>
      <c r="C24" s="169" t="s">
        <v>172</v>
      </c>
      <c r="D24" s="169" t="s">
        <v>204</v>
      </c>
      <c r="E24" s="168">
        <v>369</v>
      </c>
      <c r="F24" s="170">
        <v>73.8</v>
      </c>
      <c r="G24" s="165"/>
      <c r="H24" s="166"/>
      <c r="I24" s="166"/>
      <c r="J24" s="166"/>
      <c r="K24" s="166"/>
      <c r="L24" s="166"/>
      <c r="M24" s="166"/>
      <c r="N24" s="166"/>
      <c r="O24" s="166"/>
      <c r="P24" s="166"/>
      <c r="Q24" s="166"/>
    </row>
    <row r="25" spans="1:17" ht="15" customHeight="1">
      <c r="A25" s="163"/>
      <c r="B25" s="168">
        <v>15</v>
      </c>
      <c r="C25" s="169" t="s">
        <v>172</v>
      </c>
      <c r="D25" s="169" t="s">
        <v>205</v>
      </c>
      <c r="E25" s="168">
        <v>365</v>
      </c>
      <c r="F25" s="170">
        <v>73</v>
      </c>
      <c r="G25" s="165"/>
      <c r="H25" s="166"/>
      <c r="I25" s="166"/>
      <c r="J25" s="166"/>
      <c r="K25" s="166"/>
      <c r="L25" s="166"/>
      <c r="M25" s="166"/>
      <c r="N25" s="166"/>
      <c r="O25" s="166"/>
      <c r="P25" s="166"/>
      <c r="Q25" s="166"/>
    </row>
    <row r="26" spans="1:17" ht="15" customHeight="1">
      <c r="A26" s="163"/>
      <c r="B26" s="168">
        <v>16</v>
      </c>
      <c r="C26" s="169" t="s">
        <v>172</v>
      </c>
      <c r="D26" s="169" t="s">
        <v>206</v>
      </c>
      <c r="E26" s="168">
        <v>364</v>
      </c>
      <c r="F26" s="170">
        <v>72.8</v>
      </c>
      <c r="G26" s="165"/>
      <c r="H26" s="166"/>
      <c r="I26" s="166"/>
      <c r="J26" s="166"/>
      <c r="K26" s="166"/>
      <c r="L26" s="166"/>
      <c r="M26" s="166"/>
      <c r="N26" s="166"/>
      <c r="O26" s="166"/>
      <c r="P26" s="166"/>
      <c r="Q26" s="166"/>
    </row>
    <row r="27" spans="1:17" ht="15" customHeight="1">
      <c r="A27" s="163"/>
      <c r="B27" s="168">
        <v>17</v>
      </c>
      <c r="C27" s="169" t="s">
        <v>172</v>
      </c>
      <c r="D27" s="169" t="s">
        <v>207</v>
      </c>
      <c r="E27" s="168">
        <v>362</v>
      </c>
      <c r="F27" s="170">
        <v>72.400000000000006</v>
      </c>
      <c r="G27" s="165"/>
      <c r="H27" s="166"/>
      <c r="I27" s="166"/>
      <c r="J27" s="166"/>
      <c r="K27" s="166"/>
      <c r="L27" s="166"/>
      <c r="M27" s="166"/>
      <c r="N27" s="166"/>
      <c r="O27" s="166"/>
      <c r="P27" s="166"/>
      <c r="Q27" s="166"/>
    </row>
    <row r="28" spans="1:17" ht="15" customHeight="1">
      <c r="A28" s="163"/>
      <c r="B28" s="168">
        <v>18</v>
      </c>
      <c r="C28" s="169" t="s">
        <v>172</v>
      </c>
      <c r="D28" s="169" t="s">
        <v>208</v>
      </c>
      <c r="E28" s="168">
        <v>360</v>
      </c>
      <c r="F28" s="170">
        <v>72</v>
      </c>
      <c r="G28" s="165"/>
      <c r="H28" s="166"/>
      <c r="I28" s="166"/>
      <c r="J28" s="166"/>
      <c r="K28" s="166"/>
      <c r="L28" s="166"/>
      <c r="M28" s="166"/>
      <c r="N28" s="166"/>
      <c r="O28" s="166"/>
      <c r="P28" s="166"/>
      <c r="Q28" s="166"/>
    </row>
    <row r="29" spans="1:17" ht="15" customHeight="1">
      <c r="A29" s="163"/>
      <c r="B29" s="168">
        <v>18</v>
      </c>
      <c r="C29" s="169" t="s">
        <v>172</v>
      </c>
      <c r="D29" s="169" t="s">
        <v>209</v>
      </c>
      <c r="E29" s="168">
        <v>356</v>
      </c>
      <c r="F29" s="170">
        <v>71.2</v>
      </c>
      <c r="G29" s="165"/>
      <c r="H29" s="166"/>
      <c r="I29" s="166"/>
      <c r="J29" s="166"/>
      <c r="K29" s="166"/>
      <c r="L29" s="166"/>
      <c r="M29" s="166"/>
      <c r="N29" s="166"/>
      <c r="O29" s="166"/>
      <c r="P29" s="166"/>
      <c r="Q29" s="166"/>
    </row>
    <row r="30" spans="1:17" ht="15" customHeight="1">
      <c r="A30" s="163"/>
      <c r="B30" s="168">
        <v>18</v>
      </c>
      <c r="C30" s="169" t="s">
        <v>172</v>
      </c>
      <c r="D30" s="169" t="s">
        <v>210</v>
      </c>
      <c r="E30" s="168">
        <v>351</v>
      </c>
      <c r="F30" s="170">
        <v>70.2</v>
      </c>
      <c r="G30" s="165"/>
      <c r="H30" s="166"/>
      <c r="I30" s="166"/>
      <c r="J30" s="166"/>
      <c r="K30" s="166"/>
      <c r="L30" s="166"/>
      <c r="M30" s="166"/>
      <c r="N30" s="166"/>
      <c r="O30" s="166"/>
      <c r="P30" s="166"/>
      <c r="Q30" s="166"/>
    </row>
    <row r="31" spans="1:17" ht="15" customHeight="1">
      <c r="A31" s="163"/>
      <c r="B31" s="168">
        <v>19</v>
      </c>
      <c r="C31" s="169" t="s">
        <v>172</v>
      </c>
      <c r="D31" s="169" t="s">
        <v>211</v>
      </c>
      <c r="E31" s="168">
        <v>349</v>
      </c>
      <c r="F31" s="170">
        <v>69.8</v>
      </c>
      <c r="G31" s="165"/>
      <c r="H31" s="166"/>
      <c r="I31" s="166"/>
      <c r="J31" s="166"/>
      <c r="K31" s="166"/>
      <c r="L31" s="166"/>
      <c r="M31" s="166"/>
      <c r="N31" s="166"/>
      <c r="O31" s="166"/>
      <c r="P31" s="166"/>
      <c r="Q31" s="166"/>
    </row>
    <row r="32" spans="1:17" ht="15" customHeight="1">
      <c r="A32" s="163"/>
      <c r="B32" s="168">
        <v>20</v>
      </c>
      <c r="C32" s="169" t="s">
        <v>172</v>
      </c>
      <c r="D32" s="169" t="s">
        <v>185</v>
      </c>
      <c r="E32" s="168">
        <v>346</v>
      </c>
      <c r="F32" s="170">
        <v>69.2</v>
      </c>
      <c r="G32" s="165"/>
      <c r="H32" s="166"/>
      <c r="I32" s="166"/>
      <c r="J32" s="166"/>
      <c r="K32" s="166"/>
      <c r="L32" s="166"/>
      <c r="M32" s="166"/>
      <c r="N32" s="166"/>
      <c r="O32" s="166"/>
      <c r="P32" s="166"/>
      <c r="Q32" s="166"/>
    </row>
    <row r="33" spans="1:17" ht="15" customHeight="1">
      <c r="A33" s="163"/>
      <c r="B33" s="168">
        <v>20</v>
      </c>
      <c r="C33" s="169" t="s">
        <v>172</v>
      </c>
      <c r="D33" s="169" t="s">
        <v>212</v>
      </c>
      <c r="E33" s="168">
        <v>346</v>
      </c>
      <c r="F33" s="170">
        <v>69.2</v>
      </c>
      <c r="G33" s="165"/>
      <c r="H33" s="166"/>
      <c r="I33" s="166"/>
      <c r="J33" s="166"/>
      <c r="K33" s="166"/>
      <c r="L33" s="166"/>
      <c r="M33" s="166"/>
      <c r="N33" s="166"/>
      <c r="O33" s="166"/>
      <c r="P33" s="166"/>
      <c r="Q33" s="166"/>
    </row>
    <row r="34" spans="1:17" ht="15" customHeight="1">
      <c r="A34" s="163"/>
      <c r="B34" s="168">
        <v>20</v>
      </c>
      <c r="C34" s="169" t="s">
        <v>172</v>
      </c>
      <c r="D34" s="169" t="s">
        <v>213</v>
      </c>
      <c r="E34" s="168">
        <v>343</v>
      </c>
      <c r="F34" s="170">
        <v>68.599999999999994</v>
      </c>
      <c r="G34" s="165"/>
      <c r="H34" s="166"/>
      <c r="I34" s="166"/>
      <c r="J34" s="166"/>
      <c r="K34" s="166"/>
      <c r="L34" s="166"/>
      <c r="M34" s="166"/>
      <c r="N34" s="166"/>
      <c r="O34" s="166"/>
      <c r="P34" s="166"/>
      <c r="Q34" s="166"/>
    </row>
    <row r="35" spans="1:17" ht="15" customHeight="1">
      <c r="A35" s="163"/>
      <c r="B35" s="168">
        <v>21</v>
      </c>
      <c r="C35" s="169" t="s">
        <v>172</v>
      </c>
      <c r="D35" s="169" t="s">
        <v>214</v>
      </c>
      <c r="E35" s="168">
        <v>342</v>
      </c>
      <c r="F35" s="170">
        <v>68.400000000000006</v>
      </c>
      <c r="G35" s="165"/>
      <c r="H35" s="166"/>
      <c r="I35" s="166"/>
      <c r="J35" s="166"/>
      <c r="K35" s="166"/>
      <c r="L35" s="166"/>
      <c r="M35" s="166"/>
      <c r="N35" s="166"/>
      <c r="O35" s="166"/>
      <c r="P35" s="166"/>
      <c r="Q35" s="166"/>
    </row>
    <row r="36" spans="1:17" ht="15" customHeight="1">
      <c r="A36" s="163"/>
      <c r="B36" s="168">
        <v>22</v>
      </c>
      <c r="C36" s="169" t="s">
        <v>172</v>
      </c>
      <c r="D36" s="169" t="s">
        <v>215</v>
      </c>
      <c r="E36" s="168">
        <v>338</v>
      </c>
      <c r="F36" s="170">
        <v>67.599999999999994</v>
      </c>
      <c r="G36" s="165"/>
      <c r="H36" s="166"/>
      <c r="I36" s="166"/>
      <c r="J36" s="166"/>
      <c r="K36" s="166"/>
      <c r="L36" s="166"/>
      <c r="M36" s="166"/>
      <c r="N36" s="166"/>
      <c r="O36" s="166"/>
      <c r="P36" s="166"/>
      <c r="Q36" s="166"/>
    </row>
    <row r="37" spans="1:17" ht="15" customHeight="1">
      <c r="A37" s="163"/>
      <c r="B37" s="168">
        <v>23</v>
      </c>
      <c r="C37" s="169" t="s">
        <v>172</v>
      </c>
      <c r="D37" s="169" t="s">
        <v>191</v>
      </c>
      <c r="E37" s="168">
        <v>338</v>
      </c>
      <c r="F37" s="170">
        <v>67.599999999999994</v>
      </c>
      <c r="G37" s="165"/>
      <c r="H37" s="166"/>
      <c r="I37" s="166"/>
      <c r="J37" s="166"/>
      <c r="K37" s="166"/>
      <c r="L37" s="166"/>
      <c r="M37" s="166"/>
      <c r="N37" s="166"/>
      <c r="O37" s="166"/>
      <c r="P37" s="166"/>
      <c r="Q37" s="166"/>
    </row>
    <row r="38" spans="1:17" ht="15" customHeight="1">
      <c r="A38" s="163"/>
      <c r="B38" s="168">
        <v>24</v>
      </c>
      <c r="C38" s="169" t="s">
        <v>172</v>
      </c>
      <c r="D38" s="169" t="s">
        <v>216</v>
      </c>
      <c r="E38" s="168">
        <v>336</v>
      </c>
      <c r="F38" s="170">
        <v>67.2</v>
      </c>
      <c r="G38" s="165"/>
      <c r="H38" s="166"/>
      <c r="I38" s="166"/>
      <c r="J38" s="166"/>
      <c r="K38" s="166"/>
      <c r="L38" s="166"/>
      <c r="M38" s="166"/>
      <c r="N38" s="166"/>
      <c r="O38" s="166"/>
      <c r="P38" s="166"/>
      <c r="Q38" s="166"/>
    </row>
    <row r="39" spans="1:17" ht="15" customHeight="1">
      <c r="A39" s="163"/>
      <c r="B39" s="168">
        <v>25</v>
      </c>
      <c r="C39" s="169" t="s">
        <v>172</v>
      </c>
      <c r="D39" s="169" t="s">
        <v>217</v>
      </c>
      <c r="E39" s="168">
        <v>336</v>
      </c>
      <c r="F39" s="170">
        <v>67.2</v>
      </c>
      <c r="G39" s="165"/>
      <c r="H39" s="166"/>
      <c r="I39" s="166"/>
      <c r="J39" s="166"/>
      <c r="K39" s="166"/>
      <c r="L39" s="166"/>
      <c r="M39" s="166"/>
      <c r="N39" s="166"/>
      <c r="O39" s="166"/>
      <c r="P39" s="166"/>
      <c r="Q39" s="166"/>
    </row>
    <row r="40" spans="1:17" ht="15" customHeight="1">
      <c r="A40" s="412" t="s">
        <v>30</v>
      </c>
      <c r="B40" s="413"/>
      <c r="C40" s="413"/>
      <c r="D40" s="413"/>
      <c r="E40" s="413"/>
      <c r="F40" s="414"/>
      <c r="G40" s="171"/>
    </row>
    <row r="41" spans="1:17" ht="15" customHeight="1">
      <c r="A41" s="3"/>
      <c r="B41" s="2"/>
      <c r="C41" s="2"/>
      <c r="D41" s="2"/>
      <c r="E41" s="2"/>
      <c r="F41" s="172"/>
      <c r="G41" s="2"/>
    </row>
    <row r="42" spans="1:17" ht="15" customHeight="1">
      <c r="A42" s="3"/>
      <c r="B42" s="2"/>
      <c r="C42" s="2"/>
      <c r="D42" s="2"/>
      <c r="E42" s="173" t="s">
        <v>174</v>
      </c>
      <c r="F42" s="172"/>
      <c r="G42" s="2"/>
    </row>
    <row r="43" spans="1:17" ht="15" customHeight="1">
      <c r="A43" s="3"/>
      <c r="B43" s="415">
        <v>42152</v>
      </c>
      <c r="C43" s="416"/>
      <c r="D43" s="2"/>
      <c r="E43" s="173" t="s">
        <v>46</v>
      </c>
      <c r="F43" s="172"/>
    </row>
    <row r="44" spans="1:17" ht="15" customHeight="1" thickBot="1">
      <c r="A44" s="417"/>
      <c r="B44" s="418"/>
      <c r="C44" s="418"/>
      <c r="D44" s="418"/>
      <c r="E44" s="418"/>
      <c r="F44" s="419"/>
    </row>
    <row r="45" spans="1:17" ht="15" customHeight="1"/>
  </sheetData>
  <mergeCells count="10">
    <mergeCell ref="A7:F7"/>
    <mergeCell ref="A40:F40"/>
    <mergeCell ref="B43:C43"/>
    <mergeCell ref="A44:F44"/>
    <mergeCell ref="A1:F1"/>
    <mergeCell ref="A2:F2"/>
    <mergeCell ref="A3:F3"/>
    <mergeCell ref="A4:F4"/>
    <mergeCell ref="A5:F5"/>
    <mergeCell ref="A6:F6"/>
  </mergeCells>
  <pageMargins left="0.7" right="0.7" top="0.75" bottom="0.75" header="0.3" footer="0.3"/>
  <drawing r:id="rId1"/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>
  <dimension ref="A1:Q35"/>
  <sheetViews>
    <sheetView topLeftCell="A18" workbookViewId="0">
      <selection activeCell="E35" sqref="E35"/>
    </sheetView>
  </sheetViews>
  <sheetFormatPr defaultRowHeight="15"/>
  <cols>
    <col min="1" max="1" width="3.7109375" customWidth="1"/>
    <col min="3" max="3" width="20.7109375" customWidth="1"/>
    <col min="4" max="4" width="35.7109375" customWidth="1"/>
    <col min="5" max="6" width="10.7109375" customWidth="1"/>
    <col min="8" max="8" width="22.7109375" customWidth="1"/>
  </cols>
  <sheetData>
    <row r="1" spans="1:17" ht="20.100000000000001" customHeight="1">
      <c r="A1" s="262" t="s">
        <v>132</v>
      </c>
      <c r="B1" s="420"/>
      <c r="C1" s="420"/>
      <c r="D1" s="420"/>
      <c r="E1" s="420"/>
      <c r="F1" s="421"/>
      <c r="G1" s="69"/>
      <c r="H1" s="71"/>
      <c r="I1" s="71"/>
      <c r="J1" s="71"/>
      <c r="K1" s="71"/>
      <c r="L1" s="71"/>
      <c r="M1" s="71"/>
      <c r="N1" s="71"/>
      <c r="O1" s="71"/>
      <c r="P1" s="71"/>
      <c r="Q1" s="71"/>
    </row>
    <row r="2" spans="1:17" ht="20.100000000000001" customHeight="1">
      <c r="A2" s="272" t="s">
        <v>31</v>
      </c>
      <c r="B2" s="422"/>
      <c r="C2" s="422"/>
      <c r="D2" s="422"/>
      <c r="E2" s="422"/>
      <c r="F2" s="423"/>
      <c r="G2" s="72"/>
      <c r="H2" s="71"/>
      <c r="I2" s="71"/>
      <c r="J2" s="71"/>
      <c r="K2" s="71"/>
      <c r="L2" s="71"/>
      <c r="M2" s="71"/>
      <c r="N2" s="71"/>
      <c r="O2" s="71"/>
      <c r="P2" s="71"/>
      <c r="Q2" s="71"/>
    </row>
    <row r="3" spans="1:17" ht="20.100000000000001" customHeight="1">
      <c r="A3" s="275"/>
      <c r="B3" s="424"/>
      <c r="C3" s="424"/>
      <c r="D3" s="424"/>
      <c r="E3" s="424"/>
      <c r="F3" s="425"/>
      <c r="G3" s="162"/>
      <c r="H3" s="76"/>
      <c r="I3" s="76"/>
      <c r="J3" s="76"/>
      <c r="K3" s="76"/>
      <c r="L3" s="76"/>
      <c r="M3" s="76"/>
      <c r="N3" s="76"/>
      <c r="O3" s="76"/>
      <c r="P3" s="76"/>
      <c r="Q3" s="76"/>
    </row>
    <row r="4" spans="1:17" ht="9.9499999999999993" customHeight="1">
      <c r="A4" s="236"/>
      <c r="B4" s="426"/>
      <c r="C4" s="426"/>
      <c r="D4" s="426"/>
      <c r="E4" s="426"/>
      <c r="F4" s="427"/>
      <c r="G4" s="77"/>
      <c r="H4" s="70"/>
      <c r="I4" s="70"/>
      <c r="J4" s="70"/>
      <c r="K4" s="70"/>
      <c r="L4" s="70"/>
      <c r="M4" s="70"/>
      <c r="N4" s="70"/>
      <c r="O4" s="71"/>
      <c r="P4" s="71"/>
      <c r="Q4" s="71"/>
    </row>
    <row r="5" spans="1:17" ht="20.100000000000001" customHeight="1">
      <c r="A5" s="237" t="s">
        <v>0</v>
      </c>
      <c r="B5" s="426"/>
      <c r="C5" s="426"/>
      <c r="D5" s="426"/>
      <c r="E5" s="426"/>
      <c r="F5" s="427"/>
      <c r="G5" s="78"/>
      <c r="H5" s="71"/>
      <c r="I5" s="71"/>
      <c r="J5" s="71"/>
      <c r="K5" s="71"/>
      <c r="L5" s="71"/>
      <c r="M5" s="71"/>
      <c r="N5" s="71"/>
      <c r="O5" s="71"/>
      <c r="P5" s="71"/>
      <c r="Q5" s="71"/>
    </row>
    <row r="6" spans="1:17" ht="20.100000000000001" customHeight="1">
      <c r="A6" s="240" t="s">
        <v>133</v>
      </c>
      <c r="B6" s="234"/>
      <c r="C6" s="234"/>
      <c r="D6" s="234"/>
      <c r="E6" s="234"/>
      <c r="F6" s="235"/>
      <c r="G6" s="79"/>
      <c r="H6" s="9"/>
      <c r="I6" s="9"/>
      <c r="J6" s="9"/>
      <c r="K6" s="9"/>
      <c r="L6" s="9"/>
      <c r="M6" s="9"/>
      <c r="N6" s="71"/>
      <c r="O6" s="71"/>
      <c r="P6" s="71"/>
      <c r="Q6" s="71"/>
    </row>
    <row r="7" spans="1:17" ht="9.9499999999999993" customHeight="1">
      <c r="A7" s="409"/>
      <c r="B7" s="410"/>
      <c r="C7" s="410"/>
      <c r="D7" s="410"/>
      <c r="E7" s="410"/>
      <c r="F7" s="411"/>
      <c r="G7" s="77"/>
      <c r="H7" s="71"/>
      <c r="I7" s="71"/>
      <c r="J7" s="71"/>
      <c r="K7" s="71"/>
      <c r="L7" s="71"/>
      <c r="M7" s="71"/>
      <c r="N7" s="71"/>
      <c r="O7" s="71"/>
      <c r="P7" s="71"/>
      <c r="Q7" s="71"/>
    </row>
    <row r="8" spans="1:17" ht="24.95" customHeight="1">
      <c r="A8" s="163"/>
      <c r="B8" s="83" t="s">
        <v>128</v>
      </c>
      <c r="C8" s="83" t="s">
        <v>35</v>
      </c>
      <c r="D8" s="83" t="s">
        <v>129</v>
      </c>
      <c r="E8" s="82" t="s">
        <v>130</v>
      </c>
      <c r="F8" s="164" t="s">
        <v>131</v>
      </c>
      <c r="G8" s="165"/>
      <c r="H8" s="166"/>
      <c r="I8" s="166"/>
      <c r="J8" s="166"/>
      <c r="K8" s="166"/>
      <c r="L8" s="166"/>
      <c r="M8" s="166"/>
      <c r="N8" s="166"/>
      <c r="O8" s="166"/>
      <c r="P8" s="166"/>
      <c r="Q8" s="166"/>
    </row>
    <row r="9" spans="1:17" ht="24.95" customHeight="1">
      <c r="A9" s="178"/>
      <c r="B9" s="168">
        <v>1</v>
      </c>
      <c r="C9" s="169" t="s">
        <v>172</v>
      </c>
      <c r="D9" s="169" t="s">
        <v>218</v>
      </c>
      <c r="E9" s="168">
        <v>431</v>
      </c>
      <c r="F9" s="170">
        <v>86.2</v>
      </c>
      <c r="G9" s="165"/>
      <c r="H9" s="166"/>
      <c r="I9" s="166"/>
      <c r="J9" s="166"/>
      <c r="K9" s="166"/>
      <c r="L9" s="166"/>
      <c r="M9" s="166"/>
      <c r="N9" s="166"/>
      <c r="O9" s="166"/>
      <c r="P9" s="166"/>
      <c r="Q9" s="166"/>
    </row>
    <row r="10" spans="1:17" ht="24.95" customHeight="1">
      <c r="A10" s="178"/>
      <c r="B10" s="168">
        <v>2</v>
      </c>
      <c r="C10" s="169" t="s">
        <v>172</v>
      </c>
      <c r="D10" s="169" t="s">
        <v>195</v>
      </c>
      <c r="E10" s="168">
        <v>410</v>
      </c>
      <c r="F10" s="170">
        <v>82</v>
      </c>
      <c r="G10" s="165"/>
      <c r="H10" s="166"/>
      <c r="I10" s="166"/>
      <c r="J10" s="166"/>
      <c r="K10" s="166"/>
      <c r="L10" s="166"/>
      <c r="M10" s="166"/>
      <c r="N10" s="166"/>
      <c r="O10" s="166"/>
      <c r="P10" s="166"/>
      <c r="Q10" s="166"/>
    </row>
    <row r="11" spans="1:17" ht="24.95" customHeight="1">
      <c r="A11" s="178"/>
      <c r="B11" s="168">
        <v>3</v>
      </c>
      <c r="C11" s="169" t="s">
        <v>172</v>
      </c>
      <c r="D11" s="169" t="s">
        <v>219</v>
      </c>
      <c r="E11" s="168">
        <v>386</v>
      </c>
      <c r="F11" s="170">
        <v>77.2</v>
      </c>
      <c r="G11" s="165"/>
      <c r="H11" s="166"/>
      <c r="I11" s="166"/>
      <c r="J11" s="166"/>
      <c r="K11" s="166"/>
      <c r="L11" s="166"/>
      <c r="M11" s="166"/>
      <c r="N11" s="166"/>
      <c r="O11" s="166"/>
      <c r="P11" s="166"/>
      <c r="Q11" s="166"/>
    </row>
    <row r="12" spans="1:17" ht="24.95" customHeight="1">
      <c r="A12" s="178"/>
      <c r="B12" s="168">
        <v>4</v>
      </c>
      <c r="C12" s="169" t="s">
        <v>172</v>
      </c>
      <c r="D12" s="169" t="s">
        <v>220</v>
      </c>
      <c r="E12" s="168">
        <v>374</v>
      </c>
      <c r="F12" s="170">
        <v>74.8</v>
      </c>
      <c r="G12" s="165"/>
      <c r="H12" s="166"/>
      <c r="I12" s="166"/>
      <c r="J12" s="166"/>
      <c r="K12" s="166"/>
      <c r="L12" s="166"/>
      <c r="M12" s="166"/>
      <c r="N12" s="166"/>
      <c r="O12" s="166"/>
      <c r="P12" s="166"/>
      <c r="Q12" s="166"/>
    </row>
    <row r="13" spans="1:17" ht="24.95" customHeight="1">
      <c r="A13" s="178"/>
      <c r="B13" s="168">
        <v>5</v>
      </c>
      <c r="C13" s="169" t="s">
        <v>172</v>
      </c>
      <c r="D13" s="169" t="s">
        <v>221</v>
      </c>
      <c r="E13" s="168">
        <v>373</v>
      </c>
      <c r="F13" s="170">
        <v>74.599999999999994</v>
      </c>
      <c r="G13" s="165"/>
      <c r="H13" s="166"/>
      <c r="I13" s="166"/>
      <c r="J13" s="166"/>
      <c r="K13" s="166"/>
      <c r="L13" s="166"/>
      <c r="M13" s="166"/>
      <c r="N13" s="166"/>
      <c r="O13" s="166"/>
      <c r="P13" s="166"/>
      <c r="Q13" s="166"/>
    </row>
    <row r="14" spans="1:17" ht="24.95" customHeight="1">
      <c r="A14" s="178"/>
      <c r="B14" s="168">
        <v>6</v>
      </c>
      <c r="C14" s="169" t="s">
        <v>172</v>
      </c>
      <c r="D14" s="169" t="s">
        <v>222</v>
      </c>
      <c r="E14" s="168">
        <v>359</v>
      </c>
      <c r="F14" s="170">
        <v>71.8</v>
      </c>
      <c r="G14" s="165"/>
      <c r="H14" s="166"/>
      <c r="I14" s="166"/>
      <c r="J14" s="166"/>
      <c r="K14" s="166"/>
      <c r="L14" s="166"/>
      <c r="M14" s="166"/>
      <c r="N14" s="166"/>
      <c r="O14" s="166"/>
      <c r="P14" s="166"/>
      <c r="Q14" s="166"/>
    </row>
    <row r="15" spans="1:17" ht="24.95" customHeight="1">
      <c r="A15" s="178"/>
      <c r="B15" s="168">
        <v>7</v>
      </c>
      <c r="C15" s="169" t="s">
        <v>172</v>
      </c>
      <c r="D15" s="169" t="s">
        <v>223</v>
      </c>
      <c r="E15" s="168">
        <v>352</v>
      </c>
      <c r="F15" s="170">
        <v>70.400000000000006</v>
      </c>
      <c r="G15" s="165"/>
      <c r="H15" s="166"/>
      <c r="I15" s="166"/>
      <c r="J15" s="166"/>
      <c r="K15" s="166"/>
      <c r="L15" s="166"/>
      <c r="M15" s="166"/>
      <c r="N15" s="166"/>
      <c r="O15" s="166"/>
      <c r="P15" s="166"/>
      <c r="Q15" s="166"/>
    </row>
    <row r="16" spans="1:17" ht="24.95" customHeight="1">
      <c r="A16" s="178"/>
      <c r="B16" s="168">
        <v>8</v>
      </c>
      <c r="C16" s="169" t="s">
        <v>172</v>
      </c>
      <c r="D16" s="169" t="s">
        <v>224</v>
      </c>
      <c r="E16" s="168">
        <v>352</v>
      </c>
      <c r="F16" s="170">
        <v>70.400000000000006</v>
      </c>
      <c r="G16" s="165"/>
      <c r="H16" s="166"/>
      <c r="I16" s="166"/>
      <c r="J16" s="166"/>
      <c r="K16" s="166"/>
      <c r="L16" s="166"/>
      <c r="M16" s="166"/>
      <c r="N16" s="166"/>
      <c r="O16" s="166"/>
      <c r="P16" s="166"/>
      <c r="Q16" s="166"/>
    </row>
    <row r="17" spans="1:17" ht="24.95" customHeight="1">
      <c r="A17" s="178"/>
      <c r="B17" s="168">
        <v>9</v>
      </c>
      <c r="C17" s="169" t="s">
        <v>172</v>
      </c>
      <c r="D17" s="169" t="s">
        <v>225</v>
      </c>
      <c r="E17" s="168">
        <v>350</v>
      </c>
      <c r="F17" s="170">
        <v>70</v>
      </c>
      <c r="G17" s="165"/>
      <c r="H17" s="166"/>
      <c r="I17" s="166"/>
      <c r="J17" s="166"/>
      <c r="K17" s="166"/>
      <c r="L17" s="166"/>
      <c r="M17" s="166"/>
      <c r="N17" s="166"/>
      <c r="O17" s="166"/>
      <c r="P17" s="166"/>
      <c r="Q17" s="166"/>
    </row>
    <row r="18" spans="1:17" ht="24.95" customHeight="1">
      <c r="A18" s="178"/>
      <c r="B18" s="168">
        <v>10</v>
      </c>
      <c r="C18" s="169" t="s">
        <v>172</v>
      </c>
      <c r="D18" s="169" t="s">
        <v>226</v>
      </c>
      <c r="E18" s="168">
        <v>345</v>
      </c>
      <c r="F18" s="170">
        <v>69</v>
      </c>
      <c r="G18" s="165"/>
      <c r="H18" s="166"/>
      <c r="I18" s="166"/>
      <c r="J18" s="166"/>
      <c r="K18" s="166"/>
      <c r="L18" s="166"/>
      <c r="M18" s="166"/>
      <c r="N18" s="166"/>
      <c r="O18" s="166"/>
      <c r="P18" s="166"/>
      <c r="Q18" s="166"/>
    </row>
    <row r="19" spans="1:17" ht="24.95" customHeight="1">
      <c r="A19" s="178"/>
      <c r="B19" s="168">
        <v>11</v>
      </c>
      <c r="C19" s="169" t="s">
        <v>172</v>
      </c>
      <c r="D19" s="169" t="s">
        <v>227</v>
      </c>
      <c r="E19" s="168">
        <v>338</v>
      </c>
      <c r="F19" s="170">
        <v>67.599999999999994</v>
      </c>
      <c r="G19" s="165"/>
      <c r="H19" s="166"/>
      <c r="I19" s="166"/>
      <c r="J19" s="166"/>
      <c r="K19" s="166"/>
      <c r="L19" s="166"/>
      <c r="M19" s="166"/>
      <c r="N19" s="166"/>
      <c r="O19" s="166"/>
      <c r="P19" s="166"/>
      <c r="Q19" s="166"/>
    </row>
    <row r="20" spans="1:17" ht="24.95" customHeight="1">
      <c r="A20" s="178"/>
      <c r="B20" s="168">
        <v>12</v>
      </c>
      <c r="C20" s="169" t="s">
        <v>172</v>
      </c>
      <c r="D20" s="169" t="s">
        <v>228</v>
      </c>
      <c r="E20" s="168">
        <v>336</v>
      </c>
      <c r="F20" s="170">
        <v>67.2</v>
      </c>
      <c r="G20" s="165"/>
      <c r="H20" s="166"/>
      <c r="I20" s="166"/>
      <c r="J20" s="166"/>
      <c r="K20" s="166"/>
      <c r="L20" s="166"/>
      <c r="M20" s="166"/>
      <c r="N20" s="166"/>
      <c r="O20" s="166"/>
      <c r="P20" s="166"/>
      <c r="Q20" s="166"/>
    </row>
    <row r="21" spans="1:17" ht="24.95" customHeight="1">
      <c r="A21" s="178"/>
      <c r="B21" s="168">
        <v>13</v>
      </c>
      <c r="C21" s="169" t="s">
        <v>172</v>
      </c>
      <c r="D21" s="169" t="s">
        <v>229</v>
      </c>
      <c r="E21" s="168">
        <v>315</v>
      </c>
      <c r="F21" s="170">
        <v>63</v>
      </c>
      <c r="G21" s="165"/>
      <c r="H21" s="166"/>
      <c r="I21" s="166"/>
      <c r="J21" s="166"/>
      <c r="K21" s="166"/>
      <c r="L21" s="166"/>
      <c r="M21" s="166"/>
      <c r="N21" s="166"/>
      <c r="O21" s="166"/>
      <c r="P21" s="166"/>
      <c r="Q21" s="166"/>
    </row>
    <row r="22" spans="1:17" ht="24.95" customHeight="1">
      <c r="A22" s="178"/>
      <c r="B22" s="168">
        <v>13</v>
      </c>
      <c r="C22" s="169" t="s">
        <v>172</v>
      </c>
      <c r="D22" s="169" t="s">
        <v>230</v>
      </c>
      <c r="E22" s="168">
        <v>306</v>
      </c>
      <c r="F22" s="170">
        <v>61.2</v>
      </c>
      <c r="G22" s="165"/>
      <c r="H22" s="166"/>
      <c r="I22" s="166"/>
      <c r="J22" s="166"/>
      <c r="K22" s="166"/>
      <c r="L22" s="166"/>
      <c r="M22" s="166"/>
      <c r="N22" s="166"/>
      <c r="O22" s="166"/>
      <c r="P22" s="166"/>
      <c r="Q22" s="166"/>
    </row>
    <row r="23" spans="1:17" ht="24.95" customHeight="1">
      <c r="A23" s="178"/>
      <c r="B23" s="168">
        <v>14</v>
      </c>
      <c r="C23" s="169" t="s">
        <v>172</v>
      </c>
      <c r="D23" s="169" t="s">
        <v>231</v>
      </c>
      <c r="E23" s="168">
        <v>301</v>
      </c>
      <c r="F23" s="170">
        <v>60.2</v>
      </c>
      <c r="G23" s="165"/>
      <c r="H23" s="166"/>
      <c r="I23" s="166"/>
      <c r="J23" s="166"/>
      <c r="K23" s="166"/>
      <c r="L23" s="166"/>
      <c r="M23" s="166"/>
      <c r="N23" s="166"/>
      <c r="O23" s="166"/>
      <c r="P23" s="166"/>
      <c r="Q23" s="166"/>
    </row>
    <row r="24" spans="1:17" ht="24.95" customHeight="1">
      <c r="A24" s="178"/>
      <c r="B24" s="168">
        <v>15</v>
      </c>
      <c r="C24" s="169" t="s">
        <v>172</v>
      </c>
      <c r="D24" s="169" t="s">
        <v>232</v>
      </c>
      <c r="E24" s="168">
        <v>290</v>
      </c>
      <c r="F24" s="170">
        <v>58</v>
      </c>
      <c r="G24" s="165"/>
      <c r="H24" s="166"/>
      <c r="I24" s="166"/>
      <c r="J24" s="166"/>
      <c r="K24" s="166"/>
      <c r="L24" s="166"/>
      <c r="M24" s="166"/>
      <c r="N24" s="166"/>
      <c r="O24" s="166"/>
      <c r="P24" s="166"/>
      <c r="Q24" s="166"/>
    </row>
    <row r="25" spans="1:17" ht="24.95" customHeight="1">
      <c r="A25" s="178"/>
      <c r="B25" s="168">
        <v>16</v>
      </c>
      <c r="C25" s="169" t="s">
        <v>172</v>
      </c>
      <c r="D25" s="169" t="s">
        <v>233</v>
      </c>
      <c r="E25" s="168">
        <v>281</v>
      </c>
      <c r="F25" s="170">
        <v>56.2</v>
      </c>
      <c r="G25" s="165"/>
      <c r="H25" s="166"/>
      <c r="I25" s="166"/>
      <c r="J25" s="166"/>
      <c r="K25" s="166"/>
      <c r="L25" s="166"/>
      <c r="M25" s="166"/>
      <c r="N25" s="166"/>
      <c r="O25" s="166"/>
      <c r="P25" s="166"/>
      <c r="Q25" s="166"/>
    </row>
    <row r="26" spans="1:17" ht="24.95" customHeight="1">
      <c r="A26" s="178"/>
      <c r="B26" s="210"/>
      <c r="C26" s="210"/>
      <c r="D26" s="210"/>
      <c r="E26" s="211"/>
      <c r="F26" s="212"/>
      <c r="G26" s="165"/>
      <c r="H26" s="166"/>
      <c r="I26" s="166"/>
      <c r="J26" s="166"/>
      <c r="K26" s="166"/>
      <c r="L26" s="166"/>
      <c r="M26" s="166"/>
      <c r="N26" s="166"/>
      <c r="O26" s="166"/>
      <c r="P26" s="166"/>
      <c r="Q26" s="166"/>
    </row>
    <row r="27" spans="1:17" ht="15" customHeight="1">
      <c r="A27" s="412" t="s">
        <v>30</v>
      </c>
      <c r="B27" s="413"/>
      <c r="C27" s="413"/>
      <c r="D27" s="413"/>
      <c r="E27" s="413"/>
      <c r="F27" s="414"/>
      <c r="G27" s="171"/>
    </row>
    <row r="28" spans="1:17" ht="15" customHeight="1">
      <c r="A28" s="3"/>
      <c r="B28" s="2"/>
      <c r="C28" s="2"/>
      <c r="D28" s="2"/>
      <c r="E28" s="2"/>
      <c r="F28" s="172"/>
      <c r="G28" s="2"/>
    </row>
    <row r="29" spans="1:17" ht="15" customHeight="1">
      <c r="A29" s="3"/>
      <c r="B29" s="2"/>
      <c r="C29" s="2"/>
      <c r="D29" s="2"/>
      <c r="E29" s="173" t="s">
        <v>174</v>
      </c>
      <c r="F29" s="172"/>
      <c r="G29" s="2"/>
    </row>
    <row r="30" spans="1:17" ht="15" customHeight="1">
      <c r="A30" s="3"/>
      <c r="B30" s="415">
        <v>42152</v>
      </c>
      <c r="C30" s="416"/>
      <c r="D30" s="2"/>
      <c r="E30" s="173" t="s">
        <v>46</v>
      </c>
      <c r="F30" s="172"/>
    </row>
    <row r="31" spans="1:17" ht="15" customHeight="1" thickBot="1">
      <c r="A31" s="417"/>
      <c r="B31" s="418"/>
      <c r="C31" s="418"/>
      <c r="D31" s="418"/>
      <c r="E31" s="418"/>
      <c r="F31" s="419"/>
    </row>
    <row r="32" spans="1:17" ht="15" customHeight="1"/>
    <row r="33" ht="15" customHeight="1"/>
    <row r="34" ht="15" customHeight="1"/>
    <row r="35" ht="15" customHeight="1"/>
  </sheetData>
  <mergeCells count="10">
    <mergeCell ref="A7:F7"/>
    <mergeCell ref="A27:F27"/>
    <mergeCell ref="B30:C30"/>
    <mergeCell ref="A31:F31"/>
    <mergeCell ref="A1:F1"/>
    <mergeCell ref="A2:F2"/>
    <mergeCell ref="A3:F3"/>
    <mergeCell ref="A4:F4"/>
    <mergeCell ref="A5:F5"/>
    <mergeCell ref="A6:F6"/>
  </mergeCells>
  <pageMargins left="0.7" right="0.7" top="0.75" bottom="0.75" header="0.3" footer="0.3"/>
  <drawing r:id="rId1"/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>
  <dimension ref="A1:Q17"/>
  <sheetViews>
    <sheetView workbookViewId="0">
      <selection activeCell="E12" sqref="E12"/>
    </sheetView>
  </sheetViews>
  <sheetFormatPr defaultRowHeight="15"/>
  <cols>
    <col min="1" max="1" width="3.7109375" customWidth="1"/>
    <col min="3" max="3" width="20.7109375" customWidth="1"/>
    <col min="4" max="4" width="35.7109375" customWidth="1"/>
    <col min="5" max="6" width="10.7109375" customWidth="1"/>
    <col min="8" max="8" width="22.7109375" customWidth="1"/>
  </cols>
  <sheetData>
    <row r="1" spans="1:17" ht="20.100000000000001" customHeight="1">
      <c r="A1" s="262" t="s">
        <v>134</v>
      </c>
      <c r="B1" s="420"/>
      <c r="C1" s="420"/>
      <c r="D1" s="420"/>
      <c r="E1" s="420"/>
      <c r="F1" s="421"/>
      <c r="G1" s="69"/>
      <c r="H1" s="71"/>
      <c r="I1" s="71"/>
      <c r="J1" s="71"/>
      <c r="K1" s="71"/>
      <c r="L1" s="71"/>
      <c r="M1" s="71"/>
      <c r="N1" s="71"/>
      <c r="O1" s="71"/>
      <c r="P1" s="71"/>
      <c r="Q1" s="71"/>
    </row>
    <row r="2" spans="1:17" ht="20.100000000000001" customHeight="1">
      <c r="A2" s="272" t="s">
        <v>31</v>
      </c>
      <c r="B2" s="422"/>
      <c r="C2" s="422"/>
      <c r="D2" s="422"/>
      <c r="E2" s="422"/>
      <c r="F2" s="423"/>
      <c r="G2" s="72"/>
      <c r="H2" s="71"/>
      <c r="I2" s="71"/>
      <c r="J2" s="71"/>
      <c r="K2" s="71"/>
      <c r="L2" s="71"/>
      <c r="M2" s="71"/>
      <c r="N2" s="71"/>
      <c r="O2" s="71"/>
      <c r="P2" s="71"/>
      <c r="Q2" s="71"/>
    </row>
    <row r="3" spans="1:17" ht="20.100000000000001" customHeight="1">
      <c r="A3" s="275"/>
      <c r="B3" s="424"/>
      <c r="C3" s="424"/>
      <c r="D3" s="424"/>
      <c r="E3" s="424"/>
      <c r="F3" s="425"/>
      <c r="G3" s="162"/>
      <c r="H3" s="76"/>
      <c r="I3" s="76"/>
      <c r="J3" s="76"/>
      <c r="K3" s="76"/>
      <c r="L3" s="76"/>
      <c r="M3" s="76"/>
      <c r="N3" s="76"/>
      <c r="O3" s="76"/>
      <c r="P3" s="76"/>
      <c r="Q3" s="76"/>
    </row>
    <row r="4" spans="1:17" ht="9.9499999999999993" customHeight="1">
      <c r="A4" s="236"/>
      <c r="B4" s="426"/>
      <c r="C4" s="426"/>
      <c r="D4" s="426"/>
      <c r="E4" s="426"/>
      <c r="F4" s="427"/>
      <c r="G4" s="77"/>
      <c r="H4" s="70"/>
      <c r="I4" s="70"/>
      <c r="J4" s="70"/>
      <c r="K4" s="70"/>
      <c r="L4" s="70"/>
      <c r="M4" s="70"/>
      <c r="N4" s="70"/>
      <c r="O4" s="71"/>
      <c r="P4" s="71"/>
      <c r="Q4" s="71"/>
    </row>
    <row r="5" spans="1:17" ht="20.100000000000001" customHeight="1">
      <c r="A5" s="237" t="s">
        <v>0</v>
      </c>
      <c r="B5" s="426"/>
      <c r="C5" s="426"/>
      <c r="D5" s="426"/>
      <c r="E5" s="426"/>
      <c r="F5" s="427"/>
      <c r="G5" s="78"/>
      <c r="H5" s="71"/>
      <c r="I5" s="71"/>
      <c r="J5" s="71"/>
      <c r="K5" s="71"/>
      <c r="L5" s="71"/>
      <c r="M5" s="71"/>
      <c r="N5" s="71"/>
      <c r="O5" s="71"/>
      <c r="P5" s="71"/>
      <c r="Q5" s="71"/>
    </row>
    <row r="6" spans="1:17" ht="20.100000000000001" customHeight="1">
      <c r="A6" s="240" t="s">
        <v>135</v>
      </c>
      <c r="B6" s="234"/>
      <c r="C6" s="234"/>
      <c r="D6" s="234"/>
      <c r="E6" s="234"/>
      <c r="F6" s="235"/>
      <c r="G6" s="79"/>
      <c r="H6" s="9"/>
      <c r="I6" s="9"/>
      <c r="J6" s="9"/>
      <c r="K6" s="9"/>
      <c r="L6" s="9"/>
      <c r="M6" s="9"/>
      <c r="N6" s="71"/>
      <c r="O6" s="71"/>
      <c r="P6" s="71"/>
      <c r="Q6" s="71"/>
    </row>
    <row r="7" spans="1:17" ht="9.9499999999999993" customHeight="1">
      <c r="A7" s="409"/>
      <c r="B7" s="410"/>
      <c r="C7" s="410"/>
      <c r="D7" s="410"/>
      <c r="E7" s="410"/>
      <c r="F7" s="411"/>
      <c r="G7" s="77"/>
      <c r="H7" s="71"/>
      <c r="I7" s="71"/>
      <c r="J7" s="71"/>
      <c r="K7" s="71"/>
      <c r="L7" s="71"/>
      <c r="M7" s="71"/>
      <c r="N7" s="71"/>
      <c r="O7" s="71"/>
      <c r="P7" s="71"/>
      <c r="Q7" s="71"/>
    </row>
    <row r="8" spans="1:17" ht="24.95" customHeight="1">
      <c r="A8" s="163"/>
      <c r="B8" s="83" t="s">
        <v>128</v>
      </c>
      <c r="C8" s="83" t="s">
        <v>35</v>
      </c>
      <c r="D8" s="83" t="s">
        <v>129</v>
      </c>
      <c r="E8" s="82" t="s">
        <v>130</v>
      </c>
      <c r="F8" s="164" t="s">
        <v>131</v>
      </c>
      <c r="G8" s="165"/>
      <c r="H8" s="166"/>
      <c r="I8" s="166"/>
      <c r="J8" s="166"/>
      <c r="K8" s="166"/>
      <c r="L8" s="166"/>
      <c r="M8" s="166"/>
      <c r="N8" s="166"/>
      <c r="O8" s="166"/>
      <c r="P8" s="166"/>
      <c r="Q8" s="166"/>
    </row>
    <row r="9" spans="1:17" ht="15" customHeight="1">
      <c r="A9" s="412" t="s">
        <v>30</v>
      </c>
      <c r="B9" s="413"/>
      <c r="C9" s="413"/>
      <c r="D9" s="413"/>
      <c r="E9" s="413"/>
      <c r="F9" s="414"/>
      <c r="G9" s="171"/>
    </row>
    <row r="10" spans="1:17" ht="15" customHeight="1">
      <c r="A10" s="3"/>
      <c r="B10" s="2"/>
      <c r="C10" s="2"/>
      <c r="D10" s="2"/>
      <c r="E10" s="2"/>
      <c r="F10" s="172"/>
      <c r="G10" s="2"/>
    </row>
    <row r="11" spans="1:17" ht="15" customHeight="1">
      <c r="A11" s="3"/>
      <c r="B11" s="2"/>
      <c r="C11" s="2"/>
      <c r="D11" s="2"/>
      <c r="E11" s="173" t="s">
        <v>174</v>
      </c>
      <c r="F11" s="172"/>
      <c r="G11" s="2"/>
    </row>
    <row r="12" spans="1:17" ht="15" customHeight="1">
      <c r="A12" s="3"/>
      <c r="B12" s="415">
        <v>42152</v>
      </c>
      <c r="C12" s="416"/>
      <c r="D12" s="2"/>
      <c r="E12" s="173" t="s">
        <v>46</v>
      </c>
      <c r="F12" s="172"/>
    </row>
    <row r="13" spans="1:17" ht="15" customHeight="1" thickBot="1">
      <c r="A13" s="417"/>
      <c r="B13" s="418"/>
      <c r="C13" s="418"/>
      <c r="D13" s="418"/>
      <c r="E13" s="418"/>
      <c r="F13" s="419"/>
    </row>
    <row r="14" spans="1:17" ht="15" customHeight="1"/>
    <row r="15" spans="1:17" ht="15" customHeight="1"/>
    <row r="16" spans="1:17" ht="15" customHeight="1"/>
    <row r="17" ht="15" customHeight="1"/>
  </sheetData>
  <mergeCells count="10">
    <mergeCell ref="A7:F7"/>
    <mergeCell ref="A9:F9"/>
    <mergeCell ref="B12:C12"/>
    <mergeCell ref="A13:F13"/>
    <mergeCell ref="A1:F1"/>
    <mergeCell ref="A2:F2"/>
    <mergeCell ref="A3:F3"/>
    <mergeCell ref="A4:F4"/>
    <mergeCell ref="A5:F5"/>
    <mergeCell ref="A6:F6"/>
  </mergeCells>
  <pageMargins left="0.7" right="0.7" top="0.75" bottom="0.75" header="0.3" footer="0.3"/>
  <drawing r:id="rId1"/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>
  <dimension ref="A1:Q17"/>
  <sheetViews>
    <sheetView workbookViewId="0">
      <selection activeCell="E12" sqref="E12"/>
    </sheetView>
  </sheetViews>
  <sheetFormatPr defaultRowHeight="15"/>
  <cols>
    <col min="1" max="1" width="3.7109375" customWidth="1"/>
    <col min="3" max="3" width="20.7109375" customWidth="1"/>
    <col min="4" max="4" width="35.7109375" customWidth="1"/>
    <col min="5" max="6" width="10.7109375" customWidth="1"/>
    <col min="8" max="8" width="22.7109375" customWidth="1"/>
  </cols>
  <sheetData>
    <row r="1" spans="1:17" ht="20.100000000000001" customHeight="1">
      <c r="A1" s="262" t="s">
        <v>136</v>
      </c>
      <c r="B1" s="420"/>
      <c r="C1" s="420"/>
      <c r="D1" s="420"/>
      <c r="E1" s="420"/>
      <c r="F1" s="421"/>
      <c r="G1" s="69"/>
      <c r="H1" s="71"/>
      <c r="I1" s="71"/>
      <c r="J1" s="71"/>
      <c r="K1" s="71"/>
      <c r="L1" s="71"/>
      <c r="M1" s="71"/>
      <c r="N1" s="71"/>
      <c r="O1" s="71"/>
      <c r="P1" s="71"/>
      <c r="Q1" s="71"/>
    </row>
    <row r="2" spans="1:17" ht="20.100000000000001" customHeight="1">
      <c r="A2" s="272" t="s">
        <v>31</v>
      </c>
      <c r="B2" s="422"/>
      <c r="C2" s="422"/>
      <c r="D2" s="422"/>
      <c r="E2" s="422"/>
      <c r="F2" s="423"/>
      <c r="G2" s="72"/>
      <c r="H2" s="71"/>
      <c r="I2" s="71"/>
      <c r="J2" s="71"/>
      <c r="K2" s="71"/>
      <c r="L2" s="71"/>
      <c r="M2" s="71"/>
      <c r="N2" s="71"/>
      <c r="O2" s="71"/>
      <c r="P2" s="71"/>
      <c r="Q2" s="71"/>
    </row>
    <row r="3" spans="1:17" ht="20.100000000000001" customHeight="1">
      <c r="A3" s="275"/>
      <c r="B3" s="424"/>
      <c r="C3" s="424"/>
      <c r="D3" s="424"/>
      <c r="E3" s="424"/>
      <c r="F3" s="425"/>
      <c r="G3" s="162"/>
      <c r="H3" s="76"/>
      <c r="I3" s="76"/>
      <c r="J3" s="76"/>
      <c r="K3" s="76"/>
      <c r="L3" s="76"/>
      <c r="M3" s="76"/>
      <c r="N3" s="76"/>
      <c r="O3" s="76"/>
      <c r="P3" s="76"/>
      <c r="Q3" s="76"/>
    </row>
    <row r="4" spans="1:17" ht="9.9499999999999993" customHeight="1">
      <c r="A4" s="236"/>
      <c r="B4" s="426"/>
      <c r="C4" s="426"/>
      <c r="D4" s="426"/>
      <c r="E4" s="426"/>
      <c r="F4" s="427"/>
      <c r="G4" s="77"/>
      <c r="H4" s="70"/>
      <c r="I4" s="70"/>
      <c r="J4" s="70"/>
      <c r="K4" s="70"/>
      <c r="L4" s="70"/>
      <c r="M4" s="70"/>
      <c r="N4" s="70"/>
      <c r="O4" s="71"/>
      <c r="P4" s="71"/>
      <c r="Q4" s="71"/>
    </row>
    <row r="5" spans="1:17" ht="20.100000000000001" customHeight="1">
      <c r="A5" s="237" t="s">
        <v>0</v>
      </c>
      <c r="B5" s="426"/>
      <c r="C5" s="426"/>
      <c r="D5" s="426"/>
      <c r="E5" s="426"/>
      <c r="F5" s="427"/>
      <c r="G5" s="78"/>
      <c r="H5" s="71"/>
      <c r="I5" s="71"/>
      <c r="J5" s="71"/>
      <c r="K5" s="71"/>
      <c r="L5" s="71"/>
      <c r="M5" s="71"/>
      <c r="N5" s="71"/>
      <c r="O5" s="71"/>
      <c r="P5" s="71"/>
      <c r="Q5" s="71"/>
    </row>
    <row r="6" spans="1:17" ht="20.100000000000001" customHeight="1">
      <c r="A6" s="240" t="s">
        <v>137</v>
      </c>
      <c r="B6" s="234"/>
      <c r="C6" s="234"/>
      <c r="D6" s="234"/>
      <c r="E6" s="234"/>
      <c r="F6" s="235"/>
      <c r="G6" s="79"/>
      <c r="H6" s="9"/>
      <c r="I6" s="9"/>
      <c r="J6" s="9"/>
      <c r="K6" s="9"/>
      <c r="L6" s="9"/>
      <c r="M6" s="9"/>
      <c r="N6" s="71"/>
      <c r="O6" s="71"/>
      <c r="P6" s="71"/>
      <c r="Q6" s="71"/>
    </row>
    <row r="7" spans="1:17" ht="9.9499999999999993" customHeight="1">
      <c r="A7" s="409"/>
      <c r="B7" s="410"/>
      <c r="C7" s="410"/>
      <c r="D7" s="410"/>
      <c r="E7" s="410"/>
      <c r="F7" s="411"/>
      <c r="G7" s="77"/>
      <c r="H7" s="71"/>
      <c r="I7" s="71"/>
      <c r="J7" s="71"/>
      <c r="K7" s="71"/>
      <c r="L7" s="71"/>
      <c r="M7" s="71"/>
      <c r="N7" s="71"/>
      <c r="O7" s="71"/>
      <c r="P7" s="71"/>
      <c r="Q7" s="71"/>
    </row>
    <row r="8" spans="1:17" ht="24.95" customHeight="1">
      <c r="A8" s="163"/>
      <c r="B8" s="83" t="s">
        <v>128</v>
      </c>
      <c r="C8" s="83" t="s">
        <v>35</v>
      </c>
      <c r="D8" s="83" t="s">
        <v>129</v>
      </c>
      <c r="E8" s="82" t="s">
        <v>130</v>
      </c>
      <c r="F8" s="164" t="s">
        <v>131</v>
      </c>
      <c r="G8" s="165"/>
      <c r="H8" s="166"/>
      <c r="I8" s="166"/>
      <c r="J8" s="166"/>
      <c r="K8" s="166"/>
      <c r="L8" s="166"/>
      <c r="M8" s="166"/>
      <c r="N8" s="166"/>
      <c r="O8" s="166"/>
      <c r="P8" s="166"/>
      <c r="Q8" s="166"/>
    </row>
    <row r="9" spans="1:17" ht="15" customHeight="1">
      <c r="A9" s="412" t="s">
        <v>30</v>
      </c>
      <c r="B9" s="413"/>
      <c r="C9" s="413"/>
      <c r="D9" s="413"/>
      <c r="E9" s="413"/>
      <c r="F9" s="414"/>
      <c r="G9" s="171"/>
    </row>
    <row r="10" spans="1:17" ht="15" customHeight="1">
      <c r="A10" s="3"/>
      <c r="B10" s="2"/>
      <c r="C10" s="2"/>
      <c r="D10" s="2"/>
      <c r="E10" s="2"/>
      <c r="F10" s="172"/>
      <c r="G10" s="2"/>
    </row>
    <row r="11" spans="1:17" ht="15" customHeight="1">
      <c r="A11" s="3"/>
      <c r="B11" s="2"/>
      <c r="C11" s="2"/>
      <c r="D11" s="2"/>
      <c r="E11" s="173" t="s">
        <v>174</v>
      </c>
      <c r="F11" s="172"/>
      <c r="G11" s="2"/>
    </row>
    <row r="12" spans="1:17" ht="15" customHeight="1">
      <c r="A12" s="3"/>
      <c r="B12" s="415">
        <v>42152</v>
      </c>
      <c r="C12" s="416"/>
      <c r="D12" s="2"/>
      <c r="E12" s="173" t="s">
        <v>46</v>
      </c>
      <c r="F12" s="172"/>
    </row>
    <row r="13" spans="1:17" ht="15" customHeight="1" thickBot="1">
      <c r="A13" s="417"/>
      <c r="B13" s="418"/>
      <c r="C13" s="418"/>
      <c r="D13" s="418"/>
      <c r="E13" s="418"/>
      <c r="F13" s="419"/>
    </row>
    <row r="14" spans="1:17" ht="15" customHeight="1"/>
    <row r="15" spans="1:17" ht="15" customHeight="1"/>
    <row r="16" spans="1:17" ht="15" customHeight="1"/>
    <row r="17" ht="15" customHeight="1"/>
  </sheetData>
  <mergeCells count="10">
    <mergeCell ref="A7:F7"/>
    <mergeCell ref="A9:F9"/>
    <mergeCell ref="B12:C12"/>
    <mergeCell ref="A13:F13"/>
    <mergeCell ref="A1:F1"/>
    <mergeCell ref="A2:F2"/>
    <mergeCell ref="A3:F3"/>
    <mergeCell ref="A4:F4"/>
    <mergeCell ref="A5:F5"/>
    <mergeCell ref="A6:F6"/>
  </mergeCells>
  <pageMargins left="0.7" right="0.7" top="0.75" bottom="0.75" header="0.3" footer="0.3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W1016"/>
  <sheetViews>
    <sheetView workbookViewId="0">
      <selection sqref="A1:P1"/>
    </sheetView>
  </sheetViews>
  <sheetFormatPr defaultRowHeight="24.95" customHeight="1"/>
  <cols>
    <col min="1" max="1" width="2.7109375" style="16" customWidth="1"/>
    <col min="2" max="4" width="25.7109375" style="15" customWidth="1"/>
    <col min="5" max="19" width="6.7109375" style="14" customWidth="1"/>
    <col min="20" max="20" width="6.7109375" style="15" customWidth="1"/>
    <col min="21" max="23" width="6.7109375" style="14" customWidth="1"/>
    <col min="24" max="28" width="25.7109375" style="16" customWidth="1"/>
    <col min="29" max="16384" width="9.140625" style="16"/>
  </cols>
  <sheetData>
    <row r="1" spans="1:23" ht="15">
      <c r="A1" s="262" t="s">
        <v>33</v>
      </c>
      <c r="B1" s="263"/>
      <c r="C1" s="263"/>
      <c r="D1" s="263"/>
      <c r="E1" s="263"/>
      <c r="F1" s="263"/>
      <c r="G1" s="263"/>
      <c r="H1" s="263"/>
      <c r="I1" s="263"/>
      <c r="J1" s="263"/>
      <c r="K1" s="263"/>
      <c r="L1" s="263"/>
      <c r="M1" s="263"/>
      <c r="N1" s="263"/>
      <c r="O1" s="263"/>
      <c r="P1" s="264"/>
    </row>
    <row r="2" spans="1:23" ht="18">
      <c r="A2" s="230" t="str">
        <f>INDEX!A2</f>
        <v>KENDRIYA VIDYALAYA SUNJUWAN</v>
      </c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  <c r="P2" s="232"/>
      <c r="Q2" s="17"/>
      <c r="R2" s="17"/>
      <c r="S2" s="17"/>
      <c r="T2" s="17"/>
      <c r="U2" s="17"/>
      <c r="V2" s="17"/>
      <c r="W2" s="17"/>
    </row>
    <row r="3" spans="1:23" ht="15.75">
      <c r="A3" s="233" t="str">
        <f>INDEX!A3</f>
        <v>SUNJWAN CAMP JAMMU</v>
      </c>
      <c r="B3" s="234"/>
      <c r="C3" s="234"/>
      <c r="D3" s="234"/>
      <c r="E3" s="234"/>
      <c r="F3" s="234"/>
      <c r="G3" s="234"/>
      <c r="H3" s="234"/>
      <c r="I3" s="234"/>
      <c r="J3" s="234"/>
      <c r="K3" s="234"/>
      <c r="L3" s="234"/>
      <c r="M3" s="234"/>
      <c r="N3" s="234"/>
      <c r="O3" s="234"/>
      <c r="P3" s="235"/>
      <c r="Q3" s="18"/>
      <c r="R3" s="18"/>
      <c r="S3" s="18"/>
      <c r="T3" s="18"/>
      <c r="U3" s="18"/>
      <c r="V3" s="18"/>
      <c r="W3" s="18"/>
    </row>
    <row r="4" spans="1:23" ht="15.75">
      <c r="A4" s="236"/>
      <c r="B4" s="218"/>
      <c r="C4" s="218"/>
      <c r="D4" s="218"/>
      <c r="E4" s="218"/>
      <c r="F4" s="218"/>
      <c r="G4" s="218"/>
      <c r="H4" s="218"/>
      <c r="I4" s="218"/>
      <c r="J4" s="218"/>
      <c r="K4" s="218"/>
      <c r="L4" s="218"/>
      <c r="M4" s="218"/>
      <c r="N4" s="218"/>
      <c r="O4" s="218"/>
      <c r="P4" s="219"/>
      <c r="Q4" s="18"/>
      <c r="R4" s="18"/>
      <c r="S4" s="18"/>
      <c r="T4" s="18"/>
      <c r="U4" s="18"/>
      <c r="V4" s="18"/>
      <c r="W4" s="18"/>
    </row>
    <row r="5" spans="1:23" ht="19.5">
      <c r="A5" s="237" t="s">
        <v>0</v>
      </c>
      <c r="B5" s="238"/>
      <c r="C5" s="238"/>
      <c r="D5" s="238"/>
      <c r="E5" s="238"/>
      <c r="F5" s="238"/>
      <c r="G5" s="238"/>
      <c r="H5" s="238"/>
      <c r="I5" s="238"/>
      <c r="J5" s="238"/>
      <c r="K5" s="238"/>
      <c r="L5" s="238"/>
      <c r="M5" s="238"/>
      <c r="N5" s="238"/>
      <c r="O5" s="238"/>
      <c r="P5" s="239"/>
      <c r="Q5" s="19"/>
      <c r="R5" s="19"/>
      <c r="S5" s="19"/>
      <c r="T5" s="19"/>
      <c r="U5" s="19"/>
      <c r="V5" s="19"/>
      <c r="W5" s="19"/>
    </row>
    <row r="6" spans="1:23" ht="12.75">
      <c r="A6" s="240" t="s">
        <v>34</v>
      </c>
      <c r="B6" s="241"/>
      <c r="C6" s="241"/>
      <c r="D6" s="241"/>
      <c r="E6" s="241"/>
      <c r="F6" s="241"/>
      <c r="G6" s="241"/>
      <c r="H6" s="241"/>
      <c r="I6" s="241"/>
      <c r="J6" s="241"/>
      <c r="K6" s="241"/>
      <c r="L6" s="241"/>
      <c r="M6" s="241"/>
      <c r="N6" s="241"/>
      <c r="O6" s="241"/>
      <c r="P6" s="242"/>
      <c r="Q6" s="20"/>
      <c r="R6" s="20"/>
      <c r="S6" s="20"/>
      <c r="T6" s="20"/>
      <c r="U6" s="20"/>
      <c r="V6" s="20"/>
      <c r="W6" s="20"/>
    </row>
    <row r="7" spans="1:23" ht="15">
      <c r="A7" s="217"/>
      <c r="B7" s="218"/>
      <c r="C7" s="218"/>
      <c r="D7" s="218"/>
      <c r="E7" s="218"/>
      <c r="F7" s="218"/>
      <c r="G7" s="218"/>
      <c r="H7" s="218"/>
      <c r="I7" s="218"/>
      <c r="J7" s="218"/>
      <c r="K7" s="218"/>
      <c r="L7" s="218"/>
      <c r="M7" s="218"/>
      <c r="N7" s="218"/>
      <c r="O7" s="218"/>
      <c r="P7" s="219"/>
      <c r="Q7" s="21"/>
      <c r="R7" s="20"/>
      <c r="S7" s="20"/>
      <c r="T7" s="20"/>
      <c r="U7" s="21"/>
      <c r="V7" s="20"/>
      <c r="W7" s="20"/>
    </row>
    <row r="8" spans="1:23" ht="27" customHeight="1">
      <c r="A8" s="250"/>
      <c r="B8" s="252" t="s">
        <v>35</v>
      </c>
      <c r="C8" s="252" t="s">
        <v>36</v>
      </c>
      <c r="D8" s="252" t="s">
        <v>37</v>
      </c>
      <c r="E8" s="254" t="s">
        <v>38</v>
      </c>
      <c r="F8" s="255"/>
      <c r="G8" s="256"/>
      <c r="H8" s="254" t="s">
        <v>39</v>
      </c>
      <c r="I8" s="255"/>
      <c r="J8" s="256"/>
      <c r="K8" s="257" t="s">
        <v>40</v>
      </c>
      <c r="L8" s="258"/>
      <c r="M8" s="258"/>
      <c r="N8" s="259" t="s">
        <v>41</v>
      </c>
      <c r="O8" s="260"/>
      <c r="P8" s="261"/>
    </row>
    <row r="9" spans="1:23" ht="12.75">
      <c r="A9" s="251"/>
      <c r="B9" s="253"/>
      <c r="C9" s="253"/>
      <c r="D9" s="253"/>
      <c r="E9" s="22" t="s">
        <v>42</v>
      </c>
      <c r="F9" s="22" t="s">
        <v>43</v>
      </c>
      <c r="G9" s="22" t="s">
        <v>44</v>
      </c>
      <c r="H9" s="22" t="s">
        <v>42</v>
      </c>
      <c r="I9" s="22" t="s">
        <v>43</v>
      </c>
      <c r="J9" s="22" t="s">
        <v>44</v>
      </c>
      <c r="K9" s="23" t="s">
        <v>42</v>
      </c>
      <c r="L9" s="23" t="s">
        <v>43</v>
      </c>
      <c r="M9" s="23" t="s">
        <v>44</v>
      </c>
      <c r="N9" s="22" t="s">
        <v>42</v>
      </c>
      <c r="O9" s="22" t="s">
        <v>43</v>
      </c>
      <c r="P9" s="24" t="s">
        <v>44</v>
      </c>
    </row>
    <row r="10" spans="1:23" s="30" customFormat="1" ht="12.75">
      <c r="A10" s="25">
        <v>1</v>
      </c>
      <c r="B10" s="26" t="s">
        <v>172</v>
      </c>
      <c r="C10" s="27" t="s">
        <v>45</v>
      </c>
      <c r="D10" s="26" t="s">
        <v>173</v>
      </c>
      <c r="E10" s="26">
        <v>73</v>
      </c>
      <c r="F10" s="26">
        <v>52</v>
      </c>
      <c r="G10" s="26">
        <v>125</v>
      </c>
      <c r="H10" s="26">
        <v>73</v>
      </c>
      <c r="I10" s="26">
        <v>52</v>
      </c>
      <c r="J10" s="26">
        <v>125</v>
      </c>
      <c r="K10" s="26">
        <v>0</v>
      </c>
      <c r="L10" s="26">
        <v>0</v>
      </c>
      <c r="M10" s="26">
        <v>1</v>
      </c>
      <c r="N10" s="28">
        <v>100</v>
      </c>
      <c r="O10" s="26">
        <v>100</v>
      </c>
      <c r="P10" s="29">
        <v>100</v>
      </c>
    </row>
    <row r="11" spans="1:23" ht="12.75">
      <c r="A11" s="243" t="s">
        <v>30</v>
      </c>
      <c r="B11" s="244"/>
      <c r="C11" s="244"/>
      <c r="D11" s="244"/>
      <c r="E11" s="244"/>
      <c r="F11" s="244"/>
      <c r="G11" s="244"/>
      <c r="H11" s="244"/>
      <c r="I11" s="244"/>
      <c r="J11" s="244"/>
      <c r="K11" s="244"/>
      <c r="L11" s="244"/>
      <c r="M11" s="244"/>
      <c r="N11" s="244"/>
      <c r="O11" s="244"/>
      <c r="P11" s="245"/>
    </row>
    <row r="12" spans="1:23" ht="12.75">
      <c r="A12" s="31"/>
      <c r="B12" s="32"/>
      <c r="C12" s="32"/>
      <c r="D12" s="32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4"/>
    </row>
    <row r="13" spans="1:23" ht="12.75">
      <c r="A13" s="31"/>
      <c r="B13" s="32"/>
      <c r="C13" s="32"/>
      <c r="D13" s="32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4"/>
    </row>
    <row r="14" spans="1:23" ht="12.75">
      <c r="A14" s="31"/>
      <c r="B14" s="32"/>
      <c r="C14" s="32"/>
      <c r="D14" s="32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 t="s">
        <v>174</v>
      </c>
      <c r="P14" s="34"/>
    </row>
    <row r="15" spans="1:23" ht="12.75">
      <c r="A15" s="31"/>
      <c r="B15" s="35">
        <v>42152</v>
      </c>
      <c r="C15" s="36"/>
      <c r="D15" s="36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 t="s">
        <v>46</v>
      </c>
      <c r="P15" s="34"/>
    </row>
    <row r="16" spans="1:23" ht="13.5" thickBot="1">
      <c r="A16" s="246"/>
      <c r="B16" s="247"/>
      <c r="C16" s="247"/>
      <c r="D16" s="247"/>
      <c r="E16" s="248"/>
      <c r="F16" s="248"/>
      <c r="G16" s="248"/>
      <c r="H16" s="248"/>
      <c r="I16" s="248"/>
      <c r="J16" s="248"/>
      <c r="K16" s="248"/>
      <c r="L16" s="248"/>
      <c r="M16" s="248"/>
      <c r="N16" s="248"/>
      <c r="O16" s="248"/>
      <c r="P16" s="249"/>
    </row>
    <row r="997" spans="1:23" ht="19.5">
      <c r="A997" s="37"/>
      <c r="B997" s="38"/>
      <c r="C997" s="38"/>
      <c r="D997" s="38"/>
      <c r="E997" s="38"/>
      <c r="F997" s="38"/>
      <c r="G997" s="38"/>
      <c r="H997" s="38"/>
      <c r="I997" s="38"/>
      <c r="J997" s="38"/>
      <c r="K997" s="38"/>
      <c r="L997" s="38"/>
      <c r="M997" s="38"/>
      <c r="N997" s="38"/>
      <c r="O997" s="38"/>
      <c r="P997" s="38"/>
      <c r="Q997" s="38"/>
      <c r="R997" s="38"/>
      <c r="S997" s="38"/>
      <c r="T997" s="38"/>
      <c r="U997" s="38"/>
      <c r="V997" s="38"/>
      <c r="W997" s="38"/>
    </row>
    <row r="998" spans="1:23" ht="19.5">
      <c r="A998" s="39"/>
      <c r="B998" s="38"/>
      <c r="C998" s="38"/>
      <c r="D998" s="38"/>
      <c r="E998" s="38"/>
      <c r="F998" s="38"/>
      <c r="G998" s="38"/>
      <c r="H998" s="38"/>
      <c r="I998" s="38"/>
      <c r="J998" s="38"/>
      <c r="K998" s="38"/>
      <c r="L998" s="38"/>
      <c r="M998" s="38"/>
      <c r="N998" s="38"/>
      <c r="O998" s="38"/>
      <c r="P998" s="38"/>
      <c r="Q998" s="38"/>
      <c r="R998" s="38"/>
      <c r="S998" s="38"/>
      <c r="T998" s="38"/>
      <c r="U998" s="38"/>
      <c r="V998" s="38"/>
      <c r="W998" s="38"/>
    </row>
    <row r="999" spans="1:23" ht="19.5">
      <c r="A999" s="39"/>
      <c r="B999" s="38"/>
      <c r="C999" s="38"/>
      <c r="D999" s="38"/>
      <c r="E999" s="38"/>
      <c r="F999" s="38"/>
      <c r="G999" s="38"/>
      <c r="H999" s="38"/>
      <c r="I999" s="38"/>
      <c r="J999" s="38"/>
      <c r="K999" s="38"/>
      <c r="L999" s="38"/>
      <c r="M999" s="38"/>
      <c r="N999" s="38"/>
      <c r="O999" s="38"/>
      <c r="P999" s="38"/>
      <c r="Q999" s="38"/>
      <c r="R999" s="38"/>
      <c r="S999" s="38"/>
      <c r="T999" s="38"/>
      <c r="U999" s="38"/>
      <c r="V999" s="38"/>
      <c r="W999" s="38"/>
    </row>
    <row r="1000" spans="1:23" ht="19.5">
      <c r="A1000" s="39"/>
      <c r="B1000" s="38"/>
      <c r="C1000" s="38"/>
      <c r="D1000" s="38"/>
      <c r="E1000" s="38"/>
      <c r="F1000" s="38"/>
      <c r="G1000" s="38"/>
      <c r="H1000" s="38"/>
      <c r="I1000" s="38"/>
      <c r="J1000" s="38"/>
      <c r="K1000" s="38"/>
      <c r="L1000" s="38"/>
      <c r="M1000" s="38"/>
      <c r="N1000" s="38"/>
      <c r="O1000" s="38"/>
      <c r="P1000" s="38"/>
      <c r="Q1000" s="38"/>
      <c r="R1000" s="38"/>
      <c r="S1000" s="38"/>
      <c r="T1000" s="38"/>
      <c r="U1000" s="38"/>
      <c r="V1000" s="38"/>
      <c r="W1000" s="38"/>
    </row>
    <row r="1001" spans="1:23" ht="19.5">
      <c r="A1001" s="39"/>
      <c r="B1001" s="38"/>
      <c r="C1001" s="38"/>
      <c r="D1001" s="38"/>
      <c r="E1001" s="38"/>
      <c r="F1001" s="38"/>
      <c r="G1001" s="38"/>
      <c r="H1001" s="38"/>
      <c r="I1001" s="38"/>
      <c r="J1001" s="38"/>
      <c r="K1001" s="38"/>
      <c r="L1001" s="38"/>
      <c r="M1001" s="38"/>
      <c r="N1001" s="38"/>
      <c r="O1001" s="38"/>
      <c r="P1001" s="38"/>
      <c r="Q1001" s="38"/>
      <c r="R1001" s="38"/>
      <c r="S1001" s="38"/>
      <c r="T1001" s="38"/>
      <c r="U1001" s="38"/>
      <c r="V1001" s="38"/>
      <c r="W1001" s="38"/>
    </row>
    <row r="1002" spans="1:23" ht="19.5">
      <c r="A1002" s="39"/>
      <c r="B1002" s="38"/>
      <c r="C1002" s="38"/>
      <c r="D1002" s="38"/>
      <c r="E1002" s="38"/>
      <c r="F1002" s="38"/>
      <c r="G1002" s="38"/>
      <c r="H1002" s="38"/>
      <c r="I1002" s="38"/>
      <c r="J1002" s="38"/>
      <c r="K1002" s="38"/>
      <c r="L1002" s="38"/>
      <c r="M1002" s="38"/>
      <c r="N1002" s="38"/>
      <c r="O1002" s="38"/>
      <c r="P1002" s="38"/>
      <c r="Q1002" s="38"/>
      <c r="R1002" s="38"/>
      <c r="S1002" s="38"/>
      <c r="T1002" s="38"/>
      <c r="U1002" s="38"/>
      <c r="V1002" s="38"/>
      <c r="W1002" s="38"/>
    </row>
    <row r="1003" spans="1:23" ht="19.5">
      <c r="A1003" s="39"/>
      <c r="B1003" s="38"/>
      <c r="C1003" s="38"/>
      <c r="D1003" s="38"/>
      <c r="E1003" s="38"/>
      <c r="F1003" s="38"/>
      <c r="G1003" s="38"/>
      <c r="H1003" s="38"/>
      <c r="I1003" s="38"/>
      <c r="J1003" s="38"/>
      <c r="K1003" s="38"/>
      <c r="L1003" s="38"/>
      <c r="M1003" s="38"/>
      <c r="N1003" s="38"/>
      <c r="O1003" s="38"/>
      <c r="P1003" s="38"/>
      <c r="Q1003" s="38"/>
      <c r="R1003" s="38"/>
      <c r="S1003" s="38"/>
      <c r="T1003" s="38"/>
      <c r="U1003" s="38"/>
      <c r="V1003" s="38"/>
      <c r="W1003" s="38"/>
    </row>
    <row r="1004" spans="1:23" ht="19.5">
      <c r="A1004" s="39"/>
      <c r="B1004" s="38"/>
      <c r="C1004" s="38"/>
      <c r="D1004" s="38"/>
      <c r="E1004" s="38"/>
      <c r="F1004" s="38"/>
      <c r="G1004" s="38"/>
      <c r="H1004" s="38"/>
      <c r="I1004" s="38"/>
      <c r="J1004" s="38"/>
      <c r="K1004" s="38"/>
      <c r="L1004" s="38"/>
      <c r="M1004" s="38"/>
      <c r="N1004" s="38"/>
      <c r="O1004" s="38"/>
      <c r="P1004" s="38"/>
      <c r="Q1004" s="38"/>
      <c r="R1004" s="38"/>
      <c r="S1004" s="38"/>
      <c r="T1004" s="38"/>
      <c r="U1004" s="38"/>
      <c r="V1004" s="38"/>
      <c r="W1004" s="38"/>
    </row>
    <row r="1005" spans="1:23" ht="19.5">
      <c r="A1005" s="39"/>
      <c r="B1005" s="38"/>
      <c r="C1005" s="38"/>
      <c r="D1005" s="38"/>
      <c r="E1005" s="38"/>
      <c r="F1005" s="38"/>
      <c r="G1005" s="38"/>
      <c r="H1005" s="38"/>
      <c r="I1005" s="38"/>
      <c r="J1005" s="38"/>
      <c r="K1005" s="38"/>
      <c r="L1005" s="38"/>
      <c r="M1005" s="38"/>
      <c r="N1005" s="38"/>
      <c r="O1005" s="38"/>
      <c r="P1005" s="38"/>
      <c r="Q1005" s="38"/>
      <c r="R1005" s="38"/>
      <c r="S1005" s="38"/>
      <c r="T1005" s="38"/>
      <c r="U1005" s="38"/>
      <c r="V1005" s="38"/>
      <c r="W1005" s="38"/>
    </row>
    <row r="1006" spans="1:23" ht="19.5">
      <c r="A1006" s="39"/>
      <c r="B1006" s="38"/>
      <c r="C1006" s="38"/>
      <c r="D1006" s="38"/>
      <c r="E1006" s="38"/>
      <c r="F1006" s="38"/>
      <c r="G1006" s="38"/>
      <c r="H1006" s="38"/>
      <c r="I1006" s="38"/>
      <c r="J1006" s="38"/>
      <c r="K1006" s="38"/>
      <c r="L1006" s="38"/>
      <c r="M1006" s="38"/>
      <c r="N1006" s="38"/>
      <c r="O1006" s="38"/>
      <c r="P1006" s="38"/>
      <c r="Q1006" s="38"/>
      <c r="R1006" s="38"/>
      <c r="S1006" s="38"/>
      <c r="T1006" s="38"/>
      <c r="U1006" s="38"/>
      <c r="V1006" s="38"/>
      <c r="W1006" s="38"/>
    </row>
    <row r="1007" spans="1:23" ht="19.5">
      <c r="A1007" s="39"/>
      <c r="B1007" s="38"/>
      <c r="C1007" s="38"/>
      <c r="D1007" s="38"/>
      <c r="E1007" s="38"/>
      <c r="F1007" s="38"/>
      <c r="G1007" s="38"/>
      <c r="H1007" s="38"/>
      <c r="I1007" s="38"/>
      <c r="J1007" s="38"/>
      <c r="K1007" s="38"/>
      <c r="L1007" s="38"/>
      <c r="M1007" s="38"/>
      <c r="N1007" s="38"/>
      <c r="O1007" s="38"/>
      <c r="P1007" s="38"/>
      <c r="Q1007" s="38"/>
      <c r="R1007" s="38"/>
      <c r="S1007" s="38"/>
      <c r="T1007" s="38"/>
      <c r="U1007" s="38"/>
      <c r="V1007" s="38"/>
      <c r="W1007" s="38"/>
    </row>
    <row r="1008" spans="1:23" ht="19.5">
      <c r="A1008" s="39"/>
      <c r="B1008" s="38"/>
      <c r="C1008" s="38"/>
      <c r="D1008" s="38"/>
      <c r="E1008" s="38"/>
      <c r="F1008" s="38"/>
      <c r="G1008" s="38"/>
      <c r="H1008" s="38"/>
      <c r="I1008" s="38"/>
      <c r="J1008" s="38"/>
      <c r="K1008" s="38"/>
      <c r="L1008" s="38"/>
      <c r="M1008" s="38"/>
      <c r="N1008" s="38"/>
      <c r="O1008" s="38"/>
      <c r="P1008" s="38"/>
      <c r="Q1008" s="38"/>
      <c r="R1008" s="38"/>
      <c r="S1008" s="38"/>
      <c r="T1008" s="38"/>
      <c r="U1008" s="38"/>
      <c r="V1008" s="38"/>
      <c r="W1008" s="38"/>
    </row>
    <row r="1009" spans="1:23" ht="19.5">
      <c r="A1009" s="39"/>
      <c r="B1009" s="38"/>
      <c r="C1009" s="38"/>
      <c r="D1009" s="38"/>
      <c r="E1009" s="38"/>
      <c r="F1009" s="38"/>
      <c r="G1009" s="38"/>
      <c r="H1009" s="38"/>
      <c r="I1009" s="38"/>
      <c r="J1009" s="38"/>
      <c r="K1009" s="38"/>
      <c r="L1009" s="38"/>
      <c r="M1009" s="38"/>
      <c r="N1009" s="38"/>
      <c r="O1009" s="38"/>
      <c r="P1009" s="38"/>
      <c r="Q1009" s="38"/>
      <c r="R1009" s="38"/>
      <c r="S1009" s="38"/>
      <c r="T1009" s="38"/>
      <c r="U1009" s="38"/>
      <c r="V1009" s="38"/>
      <c r="W1009" s="38"/>
    </row>
    <row r="1010" spans="1:23" ht="19.5">
      <c r="A1010" s="39"/>
      <c r="B1010" s="38"/>
      <c r="C1010" s="38"/>
      <c r="D1010" s="38"/>
      <c r="E1010" s="38"/>
      <c r="F1010" s="38"/>
      <c r="G1010" s="38"/>
      <c r="H1010" s="38"/>
      <c r="I1010" s="38"/>
      <c r="J1010" s="38"/>
      <c r="K1010" s="38"/>
      <c r="L1010" s="38"/>
      <c r="M1010" s="38"/>
      <c r="N1010" s="38"/>
      <c r="O1010" s="38"/>
      <c r="P1010" s="38"/>
      <c r="Q1010" s="38"/>
      <c r="R1010" s="38"/>
      <c r="S1010" s="38"/>
      <c r="T1010" s="38"/>
      <c r="U1010" s="38"/>
      <c r="V1010" s="38"/>
      <c r="W1010" s="38"/>
    </row>
    <row r="1011" spans="1:23" ht="19.5">
      <c r="A1011" s="39"/>
      <c r="B1011" s="38"/>
      <c r="C1011" s="38"/>
      <c r="D1011" s="38"/>
      <c r="E1011" s="38"/>
      <c r="F1011" s="38"/>
      <c r="G1011" s="38"/>
      <c r="H1011" s="38"/>
      <c r="I1011" s="38"/>
      <c r="J1011" s="38"/>
      <c r="K1011" s="38"/>
      <c r="L1011" s="38"/>
      <c r="M1011" s="38"/>
      <c r="N1011" s="38"/>
      <c r="O1011" s="38"/>
      <c r="P1011" s="38"/>
      <c r="Q1011" s="38"/>
      <c r="R1011" s="38"/>
      <c r="S1011" s="38"/>
      <c r="T1011" s="38"/>
      <c r="U1011" s="38"/>
      <c r="V1011" s="38"/>
      <c r="W1011" s="38"/>
    </row>
    <row r="1012" spans="1:23" ht="19.5">
      <c r="A1012" s="39"/>
      <c r="B1012" s="38"/>
      <c r="C1012" s="38"/>
      <c r="D1012" s="38"/>
      <c r="E1012" s="38"/>
      <c r="F1012" s="38"/>
      <c r="G1012" s="38"/>
      <c r="H1012" s="38"/>
      <c r="I1012" s="38"/>
      <c r="J1012" s="38"/>
      <c r="K1012" s="38"/>
      <c r="L1012" s="38"/>
      <c r="M1012" s="38"/>
      <c r="N1012" s="38"/>
      <c r="O1012" s="38"/>
      <c r="P1012" s="38"/>
      <c r="Q1012" s="38"/>
      <c r="R1012" s="38"/>
      <c r="S1012" s="38"/>
      <c r="T1012" s="38"/>
      <c r="U1012" s="38"/>
      <c r="V1012" s="38"/>
      <c r="W1012" s="38"/>
    </row>
    <row r="1013" spans="1:23" ht="19.5">
      <c r="A1013" s="39"/>
      <c r="B1013" s="38"/>
      <c r="C1013" s="38"/>
      <c r="D1013" s="38"/>
      <c r="E1013" s="38"/>
      <c r="F1013" s="38"/>
      <c r="G1013" s="38"/>
      <c r="H1013" s="38"/>
      <c r="I1013" s="38"/>
      <c r="J1013" s="38"/>
      <c r="K1013" s="38"/>
      <c r="L1013" s="38"/>
      <c r="M1013" s="38"/>
      <c r="N1013" s="38"/>
      <c r="O1013" s="38"/>
      <c r="P1013" s="38"/>
      <c r="Q1013" s="38"/>
      <c r="R1013" s="38"/>
      <c r="S1013" s="38"/>
      <c r="T1013" s="38"/>
      <c r="U1013" s="38"/>
      <c r="V1013" s="38"/>
      <c r="W1013" s="38"/>
    </row>
    <row r="1014" spans="1:23" ht="19.5">
      <c r="A1014" s="39"/>
      <c r="B1014" s="38"/>
      <c r="C1014" s="38"/>
      <c r="D1014" s="38"/>
      <c r="E1014" s="38"/>
      <c r="F1014" s="38"/>
      <c r="G1014" s="38"/>
      <c r="H1014" s="38"/>
      <c r="I1014" s="38"/>
      <c r="J1014" s="38"/>
      <c r="K1014" s="38"/>
      <c r="L1014" s="38"/>
      <c r="M1014" s="38"/>
      <c r="N1014" s="38"/>
      <c r="O1014" s="38"/>
      <c r="P1014" s="38"/>
      <c r="Q1014" s="38"/>
      <c r="R1014" s="38"/>
      <c r="S1014" s="38"/>
      <c r="T1014" s="38"/>
      <c r="U1014" s="38"/>
      <c r="V1014" s="38"/>
      <c r="W1014" s="38"/>
    </row>
    <row r="1015" spans="1:23" ht="19.5">
      <c r="A1015" s="39"/>
      <c r="B1015" s="38"/>
      <c r="C1015" s="38"/>
      <c r="D1015" s="38"/>
      <c r="E1015" s="38"/>
      <c r="F1015" s="38"/>
      <c r="G1015" s="38"/>
      <c r="H1015" s="38"/>
      <c r="I1015" s="38"/>
      <c r="J1015" s="38"/>
      <c r="K1015" s="38"/>
      <c r="L1015" s="38"/>
      <c r="M1015" s="38"/>
      <c r="N1015" s="38"/>
      <c r="O1015" s="38"/>
      <c r="P1015" s="38"/>
      <c r="Q1015" s="38"/>
      <c r="R1015" s="38"/>
      <c r="S1015" s="38"/>
      <c r="T1015" s="38"/>
      <c r="U1015" s="38"/>
      <c r="V1015" s="38"/>
      <c r="W1015" s="38"/>
    </row>
    <row r="1016" spans="1:23" ht="19.5">
      <c r="A1016" s="39"/>
      <c r="B1016" s="38"/>
      <c r="C1016" s="38"/>
      <c r="D1016" s="38"/>
      <c r="E1016" s="38"/>
      <c r="F1016" s="38"/>
      <c r="G1016" s="38"/>
      <c r="H1016" s="38"/>
      <c r="I1016" s="38"/>
      <c r="J1016" s="38"/>
      <c r="K1016" s="38"/>
      <c r="L1016" s="38"/>
      <c r="M1016" s="38"/>
      <c r="N1016" s="38"/>
      <c r="O1016" s="38"/>
      <c r="P1016" s="38"/>
      <c r="Q1016" s="38"/>
      <c r="R1016" s="38"/>
      <c r="S1016" s="38"/>
      <c r="T1016" s="38"/>
      <c r="U1016" s="38"/>
      <c r="V1016" s="38"/>
      <c r="W1016" s="38"/>
    </row>
  </sheetData>
  <mergeCells count="17">
    <mergeCell ref="A6:P6"/>
    <mergeCell ref="A1:P1"/>
    <mergeCell ref="A2:P2"/>
    <mergeCell ref="A3:P3"/>
    <mergeCell ref="A4:P4"/>
    <mergeCell ref="A5:P5"/>
    <mergeCell ref="A11:P11"/>
    <mergeCell ref="A16:P16"/>
    <mergeCell ref="A7:P7"/>
    <mergeCell ref="A8:A9"/>
    <mergeCell ref="B8:B9"/>
    <mergeCell ref="C8:C9"/>
    <mergeCell ref="D8:D9"/>
    <mergeCell ref="E8:G8"/>
    <mergeCell ref="H8:J8"/>
    <mergeCell ref="K8:M8"/>
    <mergeCell ref="N8:P8"/>
  </mergeCells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AZ1022"/>
  <sheetViews>
    <sheetView workbookViewId="0">
      <selection activeCell="A18" sqref="A18"/>
    </sheetView>
  </sheetViews>
  <sheetFormatPr defaultRowHeight="24.95" customHeight="1"/>
  <cols>
    <col min="1" max="1" width="2.7109375" style="16" customWidth="1"/>
    <col min="2" max="2" width="19.7109375" style="15" customWidth="1"/>
    <col min="3" max="8" width="4.28515625" style="15" customWidth="1"/>
    <col min="9" max="11" width="5.7109375" style="15" bestFit="1" customWidth="1"/>
    <col min="12" max="39" width="4.28515625" style="15" customWidth="1"/>
    <col min="40" max="44" width="4.28515625" style="14" customWidth="1"/>
    <col min="45" max="47" width="5.7109375" style="14" customWidth="1"/>
    <col min="48" max="48" width="6.7109375" style="14" customWidth="1"/>
    <col min="49" max="49" width="6.7109375" style="15" customWidth="1"/>
    <col min="50" max="52" width="6.7109375" style="14" customWidth="1"/>
    <col min="53" max="57" width="25.7109375" style="16" customWidth="1"/>
    <col min="58" max="16384" width="9.140625" style="16"/>
  </cols>
  <sheetData>
    <row r="1" spans="1:52" ht="15">
      <c r="A1" s="262" t="s">
        <v>138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  <c r="O1" s="228"/>
      <c r="P1" s="228"/>
      <c r="Q1" s="228"/>
      <c r="R1" s="228"/>
      <c r="S1" s="228"/>
      <c r="T1" s="228"/>
      <c r="U1" s="228"/>
      <c r="V1" s="228"/>
      <c r="W1" s="228"/>
      <c r="X1" s="228"/>
      <c r="Y1" s="228"/>
      <c r="Z1" s="228"/>
      <c r="AA1" s="228"/>
      <c r="AB1" s="228"/>
      <c r="AC1" s="228"/>
      <c r="AD1" s="228"/>
      <c r="AE1" s="228"/>
      <c r="AF1" s="228"/>
      <c r="AG1" s="228"/>
      <c r="AH1" s="228"/>
      <c r="AI1" s="228"/>
      <c r="AJ1" s="228"/>
      <c r="AK1" s="228"/>
      <c r="AL1" s="228"/>
      <c r="AM1" s="228"/>
      <c r="AN1" s="228"/>
      <c r="AO1" s="228"/>
      <c r="AP1" s="228"/>
      <c r="AQ1" s="228"/>
      <c r="AR1" s="228"/>
      <c r="AS1" s="228"/>
      <c r="AT1" s="228"/>
      <c r="AU1" s="229"/>
    </row>
    <row r="2" spans="1:52" ht="18">
      <c r="A2" s="272" t="s">
        <v>31</v>
      </c>
      <c r="B2" s="273"/>
      <c r="C2" s="273"/>
      <c r="D2" s="273"/>
      <c r="E2" s="273"/>
      <c r="F2" s="273"/>
      <c r="G2" s="273"/>
      <c r="H2" s="273"/>
      <c r="I2" s="273"/>
      <c r="J2" s="273"/>
      <c r="K2" s="273"/>
      <c r="L2" s="273"/>
      <c r="M2" s="273"/>
      <c r="N2" s="273"/>
      <c r="O2" s="273"/>
      <c r="P2" s="273"/>
      <c r="Q2" s="273"/>
      <c r="R2" s="273"/>
      <c r="S2" s="273"/>
      <c r="T2" s="273"/>
      <c r="U2" s="273"/>
      <c r="V2" s="273"/>
      <c r="W2" s="273"/>
      <c r="X2" s="273"/>
      <c r="Y2" s="273"/>
      <c r="Z2" s="273"/>
      <c r="AA2" s="273"/>
      <c r="AB2" s="273"/>
      <c r="AC2" s="273"/>
      <c r="AD2" s="273"/>
      <c r="AE2" s="273"/>
      <c r="AF2" s="273"/>
      <c r="AG2" s="273"/>
      <c r="AH2" s="273"/>
      <c r="AI2" s="273"/>
      <c r="AJ2" s="273"/>
      <c r="AK2" s="273"/>
      <c r="AL2" s="273"/>
      <c r="AM2" s="273"/>
      <c r="AN2" s="273"/>
      <c r="AO2" s="273"/>
      <c r="AP2" s="273"/>
      <c r="AQ2" s="273"/>
      <c r="AR2" s="273"/>
      <c r="AS2" s="273"/>
      <c r="AT2" s="273"/>
      <c r="AU2" s="274"/>
      <c r="AV2" s="17"/>
      <c r="AW2" s="17"/>
      <c r="AX2" s="17"/>
      <c r="AY2" s="17"/>
      <c r="AZ2" s="17"/>
    </row>
    <row r="3" spans="1:52" ht="15.75">
      <c r="A3" s="275"/>
      <c r="B3" s="276"/>
      <c r="C3" s="276"/>
      <c r="D3" s="276"/>
      <c r="E3" s="276"/>
      <c r="F3" s="276"/>
      <c r="G3" s="276"/>
      <c r="H3" s="276"/>
      <c r="I3" s="276"/>
      <c r="J3" s="276"/>
      <c r="K3" s="276"/>
      <c r="L3" s="276"/>
      <c r="M3" s="276"/>
      <c r="N3" s="276"/>
      <c r="O3" s="276"/>
      <c r="P3" s="276"/>
      <c r="Q3" s="276"/>
      <c r="R3" s="276"/>
      <c r="S3" s="276"/>
      <c r="T3" s="276"/>
      <c r="U3" s="276"/>
      <c r="V3" s="276"/>
      <c r="W3" s="276"/>
      <c r="X3" s="276"/>
      <c r="Y3" s="276"/>
      <c r="Z3" s="276"/>
      <c r="AA3" s="276"/>
      <c r="AB3" s="276"/>
      <c r="AC3" s="276"/>
      <c r="AD3" s="276"/>
      <c r="AE3" s="276"/>
      <c r="AF3" s="276"/>
      <c r="AG3" s="276"/>
      <c r="AH3" s="276"/>
      <c r="AI3" s="276"/>
      <c r="AJ3" s="276"/>
      <c r="AK3" s="276"/>
      <c r="AL3" s="276"/>
      <c r="AM3" s="276"/>
      <c r="AN3" s="276"/>
      <c r="AO3" s="276"/>
      <c r="AP3" s="276"/>
      <c r="AQ3" s="276"/>
      <c r="AR3" s="276"/>
      <c r="AS3" s="276"/>
      <c r="AT3" s="276"/>
      <c r="AU3" s="277"/>
      <c r="AV3" s="18"/>
      <c r="AW3" s="18"/>
      <c r="AX3" s="18"/>
      <c r="AY3" s="18"/>
      <c r="AZ3" s="18"/>
    </row>
    <row r="4" spans="1:52" ht="15.75">
      <c r="A4" s="236"/>
      <c r="B4" s="218"/>
      <c r="C4" s="218"/>
      <c r="D4" s="218"/>
      <c r="E4" s="218"/>
      <c r="F4" s="218"/>
      <c r="G4" s="218"/>
      <c r="H4" s="218"/>
      <c r="I4" s="218"/>
      <c r="J4" s="218"/>
      <c r="K4" s="218"/>
      <c r="L4" s="218"/>
      <c r="M4" s="218"/>
      <c r="N4" s="218"/>
      <c r="O4" s="218"/>
      <c r="P4" s="218"/>
      <c r="Q4" s="218"/>
      <c r="R4" s="218"/>
      <c r="S4" s="218"/>
      <c r="T4" s="218"/>
      <c r="U4" s="218"/>
      <c r="V4" s="218"/>
      <c r="W4" s="218"/>
      <c r="X4" s="218"/>
      <c r="Y4" s="218"/>
      <c r="Z4" s="218"/>
      <c r="AA4" s="218"/>
      <c r="AB4" s="218"/>
      <c r="AC4" s="218"/>
      <c r="AD4" s="218"/>
      <c r="AE4" s="218"/>
      <c r="AF4" s="218"/>
      <c r="AG4" s="218"/>
      <c r="AH4" s="218"/>
      <c r="AI4" s="218"/>
      <c r="AJ4" s="218"/>
      <c r="AK4" s="218"/>
      <c r="AL4" s="218"/>
      <c r="AM4" s="218"/>
      <c r="AN4" s="218"/>
      <c r="AO4" s="218"/>
      <c r="AP4" s="218"/>
      <c r="AQ4" s="218"/>
      <c r="AR4" s="218"/>
      <c r="AS4" s="218"/>
      <c r="AT4" s="218"/>
      <c r="AU4" s="219"/>
      <c r="AV4" s="18"/>
      <c r="AW4" s="18"/>
      <c r="AX4" s="18"/>
      <c r="AY4" s="18"/>
      <c r="AZ4" s="18"/>
    </row>
    <row r="5" spans="1:52" ht="19.5">
      <c r="A5" s="237" t="s">
        <v>0</v>
      </c>
      <c r="B5" s="238"/>
      <c r="C5" s="238"/>
      <c r="D5" s="238"/>
      <c r="E5" s="238"/>
      <c r="F5" s="238"/>
      <c r="G5" s="238"/>
      <c r="H5" s="238"/>
      <c r="I5" s="238"/>
      <c r="J5" s="238"/>
      <c r="K5" s="238"/>
      <c r="L5" s="238"/>
      <c r="M5" s="238"/>
      <c r="N5" s="238"/>
      <c r="O5" s="238"/>
      <c r="P5" s="238"/>
      <c r="Q5" s="238"/>
      <c r="R5" s="238"/>
      <c r="S5" s="238"/>
      <c r="T5" s="238"/>
      <c r="U5" s="238"/>
      <c r="V5" s="238"/>
      <c r="W5" s="238"/>
      <c r="X5" s="238"/>
      <c r="Y5" s="238"/>
      <c r="Z5" s="238"/>
      <c r="AA5" s="238"/>
      <c r="AB5" s="238"/>
      <c r="AC5" s="238"/>
      <c r="AD5" s="238"/>
      <c r="AE5" s="238"/>
      <c r="AF5" s="238"/>
      <c r="AG5" s="238"/>
      <c r="AH5" s="238"/>
      <c r="AI5" s="238"/>
      <c r="AJ5" s="238"/>
      <c r="AK5" s="238"/>
      <c r="AL5" s="238"/>
      <c r="AM5" s="238"/>
      <c r="AN5" s="238"/>
      <c r="AO5" s="238"/>
      <c r="AP5" s="238"/>
      <c r="AQ5" s="238"/>
      <c r="AR5" s="238"/>
      <c r="AS5" s="238"/>
      <c r="AT5" s="238"/>
      <c r="AU5" s="239"/>
      <c r="AV5" s="19"/>
      <c r="AW5" s="19"/>
      <c r="AX5" s="19"/>
      <c r="AY5" s="19"/>
      <c r="AZ5" s="19"/>
    </row>
    <row r="6" spans="1:52" ht="12.75">
      <c r="A6" s="240" t="s">
        <v>139</v>
      </c>
      <c r="B6" s="241"/>
      <c r="C6" s="241"/>
      <c r="D6" s="241"/>
      <c r="E6" s="241"/>
      <c r="F6" s="241"/>
      <c r="G6" s="241"/>
      <c r="H6" s="241"/>
      <c r="I6" s="241"/>
      <c r="J6" s="241"/>
      <c r="K6" s="241"/>
      <c r="L6" s="241"/>
      <c r="M6" s="241"/>
      <c r="N6" s="241"/>
      <c r="O6" s="241"/>
      <c r="P6" s="241"/>
      <c r="Q6" s="241"/>
      <c r="R6" s="241"/>
      <c r="S6" s="241"/>
      <c r="T6" s="241"/>
      <c r="U6" s="241"/>
      <c r="V6" s="241"/>
      <c r="W6" s="241"/>
      <c r="X6" s="241"/>
      <c r="Y6" s="241"/>
      <c r="Z6" s="241"/>
      <c r="AA6" s="241"/>
      <c r="AB6" s="241"/>
      <c r="AC6" s="241"/>
      <c r="AD6" s="241"/>
      <c r="AE6" s="241"/>
      <c r="AF6" s="241"/>
      <c r="AG6" s="241"/>
      <c r="AH6" s="241"/>
      <c r="AI6" s="241"/>
      <c r="AJ6" s="241"/>
      <c r="AK6" s="241"/>
      <c r="AL6" s="241"/>
      <c r="AM6" s="241"/>
      <c r="AN6" s="241"/>
      <c r="AO6" s="241"/>
      <c r="AP6" s="241"/>
      <c r="AQ6" s="241"/>
      <c r="AR6" s="241"/>
      <c r="AS6" s="241"/>
      <c r="AT6" s="241"/>
      <c r="AU6" s="242"/>
      <c r="AV6" s="20"/>
      <c r="AW6" s="20"/>
      <c r="AX6" s="20"/>
      <c r="AY6" s="20"/>
      <c r="AZ6" s="20"/>
    </row>
    <row r="7" spans="1:52" ht="15">
      <c r="A7" s="217"/>
      <c r="B7" s="218"/>
      <c r="C7" s="218"/>
      <c r="D7" s="218"/>
      <c r="E7" s="218"/>
      <c r="F7" s="218"/>
      <c r="G7" s="218"/>
      <c r="H7" s="218"/>
      <c r="I7" s="218"/>
      <c r="J7" s="218"/>
      <c r="K7" s="218"/>
      <c r="L7" s="218"/>
      <c r="M7" s="218"/>
      <c r="N7" s="218"/>
      <c r="O7" s="218"/>
      <c r="P7" s="218"/>
      <c r="Q7" s="218"/>
      <c r="R7" s="218"/>
      <c r="S7" s="218"/>
      <c r="T7" s="218"/>
      <c r="U7" s="218"/>
      <c r="V7" s="218"/>
      <c r="W7" s="218"/>
      <c r="X7" s="218"/>
      <c r="Y7" s="218"/>
      <c r="Z7" s="218"/>
      <c r="AA7" s="218"/>
      <c r="AB7" s="218"/>
      <c r="AC7" s="218"/>
      <c r="AD7" s="218"/>
      <c r="AE7" s="218"/>
      <c r="AF7" s="218"/>
      <c r="AG7" s="218"/>
      <c r="AH7" s="218"/>
      <c r="AI7" s="218"/>
      <c r="AJ7" s="218"/>
      <c r="AK7" s="218"/>
      <c r="AL7" s="218"/>
      <c r="AM7" s="218"/>
      <c r="AN7" s="218"/>
      <c r="AO7" s="218"/>
      <c r="AP7" s="218"/>
      <c r="AQ7" s="218"/>
      <c r="AR7" s="218"/>
      <c r="AS7" s="218"/>
      <c r="AT7" s="218"/>
      <c r="AU7" s="219"/>
      <c r="AV7" s="20"/>
      <c r="AW7" s="20"/>
      <c r="AX7" s="21"/>
      <c r="AY7" s="20"/>
      <c r="AZ7" s="20"/>
    </row>
    <row r="8" spans="1:52" ht="12.75" customHeight="1">
      <c r="A8" s="267"/>
      <c r="B8" s="258" t="s">
        <v>140</v>
      </c>
      <c r="C8" s="269" t="s">
        <v>141</v>
      </c>
      <c r="D8" s="270"/>
      <c r="E8" s="271"/>
      <c r="F8" s="254" t="s">
        <v>142</v>
      </c>
      <c r="G8" s="255"/>
      <c r="H8" s="256"/>
      <c r="I8" s="254" t="s">
        <v>50</v>
      </c>
      <c r="J8" s="255"/>
      <c r="K8" s="256"/>
      <c r="L8" s="257" t="s">
        <v>51</v>
      </c>
      <c r="M8" s="257"/>
      <c r="N8" s="257"/>
      <c r="O8" s="257" t="s">
        <v>52</v>
      </c>
      <c r="P8" s="257"/>
      <c r="Q8" s="257"/>
      <c r="R8" s="257" t="s">
        <v>53</v>
      </c>
      <c r="S8" s="257"/>
      <c r="T8" s="257"/>
      <c r="U8" s="257" t="s">
        <v>54</v>
      </c>
      <c r="V8" s="257"/>
      <c r="W8" s="257"/>
      <c r="X8" s="257" t="s">
        <v>55</v>
      </c>
      <c r="Y8" s="257"/>
      <c r="Z8" s="257"/>
      <c r="AA8" s="257" t="s">
        <v>56</v>
      </c>
      <c r="AB8" s="257"/>
      <c r="AC8" s="257"/>
      <c r="AD8" s="257" t="s">
        <v>143</v>
      </c>
      <c r="AE8" s="257"/>
      <c r="AF8" s="257"/>
      <c r="AG8" s="257" t="s">
        <v>144</v>
      </c>
      <c r="AH8" s="257"/>
      <c r="AI8" s="257"/>
      <c r="AJ8" s="257" t="s">
        <v>145</v>
      </c>
      <c r="AK8" s="257"/>
      <c r="AL8" s="257"/>
      <c r="AM8" s="257" t="s">
        <v>146</v>
      </c>
      <c r="AN8" s="257"/>
      <c r="AO8" s="257"/>
      <c r="AP8" s="254" t="s">
        <v>147</v>
      </c>
      <c r="AQ8" s="255"/>
      <c r="AR8" s="256"/>
      <c r="AS8" s="283" t="s">
        <v>101</v>
      </c>
      <c r="AT8" s="284"/>
      <c r="AU8" s="285"/>
    </row>
    <row r="9" spans="1:52" ht="12.75">
      <c r="A9" s="268"/>
      <c r="B9" s="258"/>
      <c r="C9" s="40" t="s">
        <v>60</v>
      </c>
      <c r="D9" s="40" t="s">
        <v>61</v>
      </c>
      <c r="E9" s="40" t="s">
        <v>62</v>
      </c>
      <c r="F9" s="40" t="s">
        <v>60</v>
      </c>
      <c r="G9" s="40" t="s">
        <v>61</v>
      </c>
      <c r="H9" s="40" t="s">
        <v>62</v>
      </c>
      <c r="I9" s="40" t="s">
        <v>60</v>
      </c>
      <c r="J9" s="40" t="s">
        <v>61</v>
      </c>
      <c r="K9" s="40" t="s">
        <v>62</v>
      </c>
      <c r="L9" s="40" t="s">
        <v>60</v>
      </c>
      <c r="M9" s="40" t="s">
        <v>61</v>
      </c>
      <c r="N9" s="40" t="s">
        <v>62</v>
      </c>
      <c r="O9" s="40" t="s">
        <v>60</v>
      </c>
      <c r="P9" s="40" t="s">
        <v>61</v>
      </c>
      <c r="Q9" s="40" t="s">
        <v>62</v>
      </c>
      <c r="R9" s="40" t="s">
        <v>60</v>
      </c>
      <c r="S9" s="40" t="s">
        <v>61</v>
      </c>
      <c r="T9" s="40" t="s">
        <v>62</v>
      </c>
      <c r="U9" s="40" t="s">
        <v>60</v>
      </c>
      <c r="V9" s="40" t="s">
        <v>61</v>
      </c>
      <c r="W9" s="40" t="s">
        <v>62</v>
      </c>
      <c r="X9" s="40" t="s">
        <v>60</v>
      </c>
      <c r="Y9" s="40" t="s">
        <v>61</v>
      </c>
      <c r="Z9" s="40" t="s">
        <v>62</v>
      </c>
      <c r="AA9" s="40" t="s">
        <v>60</v>
      </c>
      <c r="AB9" s="40" t="s">
        <v>61</v>
      </c>
      <c r="AC9" s="40" t="s">
        <v>62</v>
      </c>
      <c r="AD9" s="40" t="s">
        <v>60</v>
      </c>
      <c r="AE9" s="40" t="s">
        <v>61</v>
      </c>
      <c r="AF9" s="40" t="s">
        <v>62</v>
      </c>
      <c r="AG9" s="40" t="s">
        <v>60</v>
      </c>
      <c r="AH9" s="40" t="s">
        <v>61</v>
      </c>
      <c r="AI9" s="40" t="s">
        <v>62</v>
      </c>
      <c r="AJ9" s="40" t="s">
        <v>60</v>
      </c>
      <c r="AK9" s="40" t="s">
        <v>61</v>
      </c>
      <c r="AL9" s="40" t="s">
        <v>62</v>
      </c>
      <c r="AM9" s="40" t="s">
        <v>60</v>
      </c>
      <c r="AN9" s="40" t="s">
        <v>61</v>
      </c>
      <c r="AO9" s="40" t="s">
        <v>62</v>
      </c>
      <c r="AP9" s="40" t="s">
        <v>60</v>
      </c>
      <c r="AQ9" s="40" t="s">
        <v>61</v>
      </c>
      <c r="AR9" s="40" t="s">
        <v>62</v>
      </c>
      <c r="AS9" s="40" t="s">
        <v>60</v>
      </c>
      <c r="AT9" s="40" t="s">
        <v>61</v>
      </c>
      <c r="AU9" s="41" t="s">
        <v>62</v>
      </c>
    </row>
    <row r="10" spans="1:52" ht="12.75">
      <c r="A10" s="174">
        <v>1</v>
      </c>
      <c r="B10" s="26" t="s">
        <v>66</v>
      </c>
      <c r="C10" s="43">
        <v>27</v>
      </c>
      <c r="D10" s="43">
        <v>39</v>
      </c>
      <c r="E10" s="43">
        <f>SUM(C10:D10)</f>
        <v>66</v>
      </c>
      <c r="F10" s="43">
        <v>27</v>
      </c>
      <c r="G10" s="43">
        <v>39</v>
      </c>
      <c r="H10" s="43">
        <f>SUM(F10:G10)</f>
        <v>66</v>
      </c>
      <c r="I10" s="122">
        <f>IF(C10&gt;0,ROUND((F10/C10)*100,2),0)</f>
        <v>100</v>
      </c>
      <c r="J10" s="122">
        <f>IF(D10&gt;0,ROUND((G10/D10)*100,2),0)</f>
        <v>100</v>
      </c>
      <c r="K10" s="122">
        <f>IF(E10&gt;0,ROUND((H10/E10)*100,2),0)</f>
        <v>100</v>
      </c>
      <c r="L10" s="43">
        <v>2</v>
      </c>
      <c r="M10" s="43">
        <v>6</v>
      </c>
      <c r="N10" s="43">
        <f>SUM(L10:M10)</f>
        <v>8</v>
      </c>
      <c r="O10" s="43">
        <v>2</v>
      </c>
      <c r="P10" s="43">
        <v>2</v>
      </c>
      <c r="Q10" s="43">
        <f>SUM(O10:P10)</f>
        <v>4</v>
      </c>
      <c r="R10" s="43">
        <v>3</v>
      </c>
      <c r="S10" s="43">
        <v>11</v>
      </c>
      <c r="T10" s="43">
        <f>SUM(R10:S10)</f>
        <v>14</v>
      </c>
      <c r="U10" s="43">
        <v>8</v>
      </c>
      <c r="V10" s="43">
        <v>10</v>
      </c>
      <c r="W10" s="43">
        <f>SUM(U10:V10)</f>
        <v>18</v>
      </c>
      <c r="X10" s="43">
        <v>6</v>
      </c>
      <c r="Y10" s="43">
        <v>4</v>
      </c>
      <c r="Z10" s="43">
        <f>SUM(X10:Y10)</f>
        <v>10</v>
      </c>
      <c r="AA10" s="43">
        <v>3</v>
      </c>
      <c r="AB10" s="43">
        <v>4</v>
      </c>
      <c r="AC10" s="43">
        <f>SUM(AA10:AB10)</f>
        <v>7</v>
      </c>
      <c r="AD10" s="43">
        <v>2</v>
      </c>
      <c r="AE10" s="43">
        <v>1</v>
      </c>
      <c r="AF10" s="43">
        <f>SUM(AD10:AE10)</f>
        <v>3</v>
      </c>
      <c r="AG10" s="43">
        <v>1</v>
      </c>
      <c r="AH10" s="43">
        <v>1</v>
      </c>
      <c r="AI10" s="43">
        <f>SUM(AG10:AH10)</f>
        <v>2</v>
      </c>
      <c r="AJ10" s="43">
        <v>0</v>
      </c>
      <c r="AK10" s="43">
        <v>0</v>
      </c>
      <c r="AL10" s="43">
        <f>SUM(AJ10:AK10)</f>
        <v>0</v>
      </c>
      <c r="AM10" s="43">
        <f>L10+O10+R10+U10+X10+AA10+AD10+AG10+AJ10</f>
        <v>27</v>
      </c>
      <c r="AN10" s="43">
        <f>M10+P10+S10+V10+Y10+AB10+AE10+AH10+AK10</f>
        <v>39</v>
      </c>
      <c r="AO10" s="43">
        <f>SUM(AM10:AN10)</f>
        <v>66</v>
      </c>
      <c r="AP10" s="43">
        <f>L10*8+O10*7+R10*6+U10*5+X10*4+AA10*3+AD10*2+AG10*1+AJ10*0</f>
        <v>126</v>
      </c>
      <c r="AQ10" s="43">
        <f>M10*8+P10*7+S10*6+V10*5+Y10*4+AB10*3+AE10*2+AH10*1+AK10*0</f>
        <v>209</v>
      </c>
      <c r="AR10" s="43">
        <f>SUM(AP10:AQ10)</f>
        <v>335</v>
      </c>
      <c r="AS10" s="122">
        <f>AP10/(C10*8)*100</f>
        <v>58.333333333333336</v>
      </c>
      <c r="AT10" s="122">
        <f t="shared" ref="AT10:AU21" si="0">AQ10/(D10*8)*100</f>
        <v>66.987179487179489</v>
      </c>
      <c r="AU10" s="122">
        <f t="shared" si="0"/>
        <v>63.446969696969703</v>
      </c>
    </row>
    <row r="11" spans="1:52" ht="12.75">
      <c r="A11" s="174">
        <v>2</v>
      </c>
      <c r="B11" s="26" t="s">
        <v>67</v>
      </c>
      <c r="C11" s="43">
        <v>5</v>
      </c>
      <c r="D11" s="43">
        <v>22</v>
      </c>
      <c r="E11" s="43">
        <f t="shared" ref="E11:E20" si="1">SUM(C11:D11)</f>
        <v>27</v>
      </c>
      <c r="F11" s="43">
        <v>5</v>
      </c>
      <c r="G11" s="43">
        <v>22</v>
      </c>
      <c r="H11" s="43">
        <f t="shared" ref="H11:H20" si="2">SUM(F11:G11)</f>
        <v>27</v>
      </c>
      <c r="I11" s="122">
        <f t="shared" ref="I11:K20" si="3">IF(C11&gt;0,ROUND((F11/C11)*100,2),0)</f>
        <v>100</v>
      </c>
      <c r="J11" s="122">
        <f t="shared" si="3"/>
        <v>100</v>
      </c>
      <c r="K11" s="122">
        <f t="shared" si="3"/>
        <v>100</v>
      </c>
      <c r="L11" s="43">
        <v>0</v>
      </c>
      <c r="M11" s="43">
        <v>1</v>
      </c>
      <c r="N11" s="43">
        <f t="shared" ref="N11:N20" si="4">SUM(L11:M11)</f>
        <v>1</v>
      </c>
      <c r="O11" s="43">
        <v>0</v>
      </c>
      <c r="P11" s="43">
        <v>1</v>
      </c>
      <c r="Q11" s="43">
        <f t="shared" ref="Q11:Q20" si="5">SUM(O11:P11)</f>
        <v>1</v>
      </c>
      <c r="R11" s="43">
        <v>0</v>
      </c>
      <c r="S11" s="43">
        <v>4</v>
      </c>
      <c r="T11" s="43">
        <f t="shared" ref="T11:T20" si="6">SUM(R11:S11)</f>
        <v>4</v>
      </c>
      <c r="U11" s="43">
        <v>0</v>
      </c>
      <c r="V11" s="43">
        <v>4</v>
      </c>
      <c r="W11" s="43">
        <f t="shared" ref="W11:W20" si="7">SUM(U11:V11)</f>
        <v>4</v>
      </c>
      <c r="X11" s="43">
        <v>1</v>
      </c>
      <c r="Y11" s="43">
        <v>6</v>
      </c>
      <c r="Z11" s="43">
        <f t="shared" ref="Z11:Z20" si="8">SUM(X11:Y11)</f>
        <v>7</v>
      </c>
      <c r="AA11" s="43">
        <v>2</v>
      </c>
      <c r="AB11" s="43">
        <v>2</v>
      </c>
      <c r="AC11" s="43">
        <f t="shared" ref="AC11:AC20" si="9">SUM(AA11:AB11)</f>
        <v>4</v>
      </c>
      <c r="AD11" s="43">
        <v>1</v>
      </c>
      <c r="AE11" s="43">
        <v>3</v>
      </c>
      <c r="AF11" s="43">
        <f t="shared" ref="AF11:AF20" si="10">SUM(AD11:AE11)</f>
        <v>4</v>
      </c>
      <c r="AG11" s="43">
        <v>1</v>
      </c>
      <c r="AH11" s="43">
        <v>1</v>
      </c>
      <c r="AI11" s="43">
        <f t="shared" ref="AI11:AI20" si="11">SUM(AG11:AH11)</f>
        <v>2</v>
      </c>
      <c r="AJ11" s="43">
        <v>0</v>
      </c>
      <c r="AK11" s="43">
        <v>0</v>
      </c>
      <c r="AL11" s="43">
        <f t="shared" ref="AL11:AL20" si="12">SUM(AJ11:AK11)</f>
        <v>0</v>
      </c>
      <c r="AM11" s="43">
        <f t="shared" ref="AM11:AN20" si="13">L11+O11+R11+U11+X11+AA11+AD11+AG11+AJ11</f>
        <v>5</v>
      </c>
      <c r="AN11" s="43">
        <f t="shared" si="13"/>
        <v>22</v>
      </c>
      <c r="AO11" s="43">
        <f t="shared" ref="AO11:AO20" si="14">SUM(AM11:AN11)</f>
        <v>27</v>
      </c>
      <c r="AP11" s="43">
        <f t="shared" ref="AP11:AQ20" si="15">L11*8+O11*7+R11*6+U11*5+X11*4+AA11*3+AD11*2+AG11*1+AJ11*0</f>
        <v>13</v>
      </c>
      <c r="AQ11" s="43">
        <f t="shared" si="15"/>
        <v>96</v>
      </c>
      <c r="AR11" s="43">
        <f t="shared" ref="AR11:AR20" si="16">SUM(AP11:AQ11)</f>
        <v>109</v>
      </c>
      <c r="AS11" s="122">
        <f t="shared" ref="AS11:AS21" si="17">AP11/(C11*8)*100</f>
        <v>32.5</v>
      </c>
      <c r="AT11" s="122">
        <f t="shared" si="0"/>
        <v>54.54545454545454</v>
      </c>
      <c r="AU11" s="122">
        <f t="shared" si="0"/>
        <v>50.462962962962962</v>
      </c>
    </row>
    <row r="12" spans="1:52" ht="12.75">
      <c r="A12" s="174">
        <v>3</v>
      </c>
      <c r="B12" s="26" t="s">
        <v>148</v>
      </c>
      <c r="C12" s="43">
        <v>20</v>
      </c>
      <c r="D12" s="43">
        <v>28</v>
      </c>
      <c r="E12" s="43">
        <f t="shared" si="1"/>
        <v>48</v>
      </c>
      <c r="F12" s="43">
        <v>19</v>
      </c>
      <c r="G12" s="43">
        <v>29</v>
      </c>
      <c r="H12" s="43">
        <f t="shared" si="2"/>
        <v>48</v>
      </c>
      <c r="I12" s="122">
        <f t="shared" si="3"/>
        <v>95</v>
      </c>
      <c r="J12" s="122">
        <f t="shared" si="3"/>
        <v>103.57</v>
      </c>
      <c r="K12" s="122">
        <f t="shared" si="3"/>
        <v>100</v>
      </c>
      <c r="L12" s="43">
        <v>1</v>
      </c>
      <c r="M12" s="43">
        <v>1</v>
      </c>
      <c r="N12" s="43">
        <f t="shared" si="4"/>
        <v>2</v>
      </c>
      <c r="O12" s="43">
        <v>0</v>
      </c>
      <c r="P12" s="43">
        <v>3</v>
      </c>
      <c r="Q12" s="43">
        <f t="shared" si="5"/>
        <v>3</v>
      </c>
      <c r="R12" s="43">
        <v>1</v>
      </c>
      <c r="S12" s="43">
        <v>2</v>
      </c>
      <c r="T12" s="43">
        <f t="shared" si="6"/>
        <v>3</v>
      </c>
      <c r="U12" s="43">
        <v>9</v>
      </c>
      <c r="V12" s="43">
        <v>4</v>
      </c>
      <c r="W12" s="43">
        <f t="shared" si="7"/>
        <v>13</v>
      </c>
      <c r="X12" s="43">
        <v>4</v>
      </c>
      <c r="Y12" s="43">
        <v>6</v>
      </c>
      <c r="Z12" s="43">
        <f t="shared" si="8"/>
        <v>10</v>
      </c>
      <c r="AA12" s="43">
        <v>5</v>
      </c>
      <c r="AB12" s="43">
        <v>7</v>
      </c>
      <c r="AC12" s="43">
        <f t="shared" si="9"/>
        <v>12</v>
      </c>
      <c r="AD12" s="43">
        <v>0</v>
      </c>
      <c r="AE12" s="43">
        <v>3</v>
      </c>
      <c r="AF12" s="43">
        <f t="shared" si="10"/>
        <v>3</v>
      </c>
      <c r="AG12" s="43">
        <v>0</v>
      </c>
      <c r="AH12" s="43">
        <v>2</v>
      </c>
      <c r="AI12" s="43">
        <f t="shared" si="11"/>
        <v>2</v>
      </c>
      <c r="AJ12" s="43">
        <v>0</v>
      </c>
      <c r="AK12" s="43">
        <v>0</v>
      </c>
      <c r="AL12" s="43">
        <f t="shared" si="12"/>
        <v>0</v>
      </c>
      <c r="AM12" s="43">
        <f t="shared" si="13"/>
        <v>20</v>
      </c>
      <c r="AN12" s="43">
        <f t="shared" si="13"/>
        <v>28</v>
      </c>
      <c r="AO12" s="43">
        <f t="shared" si="14"/>
        <v>48</v>
      </c>
      <c r="AP12" s="43">
        <f t="shared" si="15"/>
        <v>90</v>
      </c>
      <c r="AQ12" s="43">
        <f t="shared" si="15"/>
        <v>114</v>
      </c>
      <c r="AR12" s="43">
        <f t="shared" si="16"/>
        <v>204</v>
      </c>
      <c r="AS12" s="122">
        <f t="shared" si="17"/>
        <v>56.25</v>
      </c>
      <c r="AT12" s="122">
        <f t="shared" si="0"/>
        <v>50.892857142857139</v>
      </c>
      <c r="AU12" s="122">
        <f t="shared" si="0"/>
        <v>53.125</v>
      </c>
    </row>
    <row r="13" spans="1:52" ht="12.75">
      <c r="A13" s="174">
        <v>4</v>
      </c>
      <c r="B13" s="26" t="s">
        <v>149</v>
      </c>
      <c r="C13" s="43">
        <v>20</v>
      </c>
      <c r="D13" s="43">
        <v>28</v>
      </c>
      <c r="E13" s="43">
        <f t="shared" si="1"/>
        <v>48</v>
      </c>
      <c r="F13" s="43">
        <v>19</v>
      </c>
      <c r="G13" s="43">
        <v>29</v>
      </c>
      <c r="H13" s="43">
        <f t="shared" si="2"/>
        <v>48</v>
      </c>
      <c r="I13" s="122">
        <f t="shared" si="3"/>
        <v>95</v>
      </c>
      <c r="J13" s="122">
        <f t="shared" si="3"/>
        <v>103.57</v>
      </c>
      <c r="K13" s="122">
        <f t="shared" si="3"/>
        <v>100</v>
      </c>
      <c r="L13" s="43">
        <v>1</v>
      </c>
      <c r="M13" s="43">
        <v>2</v>
      </c>
      <c r="N13" s="43">
        <f t="shared" si="4"/>
        <v>3</v>
      </c>
      <c r="O13" s="43">
        <v>0</v>
      </c>
      <c r="P13" s="43">
        <v>1</v>
      </c>
      <c r="Q13" s="43">
        <f t="shared" si="5"/>
        <v>1</v>
      </c>
      <c r="R13" s="43">
        <v>4</v>
      </c>
      <c r="S13" s="43">
        <v>6</v>
      </c>
      <c r="T13" s="43">
        <f t="shared" si="6"/>
        <v>10</v>
      </c>
      <c r="U13" s="43">
        <v>5</v>
      </c>
      <c r="V13" s="43">
        <v>5</v>
      </c>
      <c r="W13" s="43">
        <f t="shared" si="7"/>
        <v>10</v>
      </c>
      <c r="X13" s="43">
        <v>5</v>
      </c>
      <c r="Y13" s="43">
        <v>5</v>
      </c>
      <c r="Z13" s="43">
        <f t="shared" si="8"/>
        <v>10</v>
      </c>
      <c r="AA13" s="43">
        <v>1</v>
      </c>
      <c r="AB13" s="43">
        <v>4</v>
      </c>
      <c r="AC13" s="43">
        <f t="shared" si="9"/>
        <v>5</v>
      </c>
      <c r="AD13" s="43">
        <v>2</v>
      </c>
      <c r="AE13" s="43">
        <v>4</v>
      </c>
      <c r="AF13" s="43">
        <f t="shared" si="10"/>
        <v>6</v>
      </c>
      <c r="AG13" s="43">
        <v>2</v>
      </c>
      <c r="AH13" s="43">
        <v>1</v>
      </c>
      <c r="AI13" s="43">
        <f t="shared" si="11"/>
        <v>3</v>
      </c>
      <c r="AJ13" s="43">
        <v>0</v>
      </c>
      <c r="AK13" s="43">
        <v>0</v>
      </c>
      <c r="AL13" s="43">
        <f t="shared" si="12"/>
        <v>0</v>
      </c>
      <c r="AM13" s="43">
        <f t="shared" si="13"/>
        <v>20</v>
      </c>
      <c r="AN13" s="43">
        <f t="shared" si="13"/>
        <v>28</v>
      </c>
      <c r="AO13" s="43">
        <f t="shared" si="14"/>
        <v>48</v>
      </c>
      <c r="AP13" s="43">
        <f t="shared" si="15"/>
        <v>86</v>
      </c>
      <c r="AQ13" s="43">
        <f t="shared" si="15"/>
        <v>125</v>
      </c>
      <c r="AR13" s="43">
        <f t="shared" si="16"/>
        <v>211</v>
      </c>
      <c r="AS13" s="122">
        <f t="shared" si="17"/>
        <v>53.75</v>
      </c>
      <c r="AT13" s="122">
        <f t="shared" si="0"/>
        <v>55.803571428571431</v>
      </c>
      <c r="AU13" s="122">
        <f t="shared" si="0"/>
        <v>54.947916666666664</v>
      </c>
    </row>
    <row r="14" spans="1:52" ht="12.75">
      <c r="A14" s="174">
        <v>5</v>
      </c>
      <c r="B14" s="26" t="s">
        <v>150</v>
      </c>
      <c r="C14" s="43">
        <v>2</v>
      </c>
      <c r="D14" s="43">
        <v>20</v>
      </c>
      <c r="E14" s="43">
        <f t="shared" si="1"/>
        <v>22</v>
      </c>
      <c r="F14" s="43">
        <v>2</v>
      </c>
      <c r="G14" s="43">
        <v>20</v>
      </c>
      <c r="H14" s="43">
        <f t="shared" si="2"/>
        <v>22</v>
      </c>
      <c r="I14" s="122">
        <f t="shared" si="3"/>
        <v>100</v>
      </c>
      <c r="J14" s="122">
        <f t="shared" si="3"/>
        <v>100</v>
      </c>
      <c r="K14" s="122">
        <f t="shared" si="3"/>
        <v>100</v>
      </c>
      <c r="L14" s="43">
        <v>0</v>
      </c>
      <c r="M14" s="43">
        <v>0</v>
      </c>
      <c r="N14" s="43">
        <f t="shared" si="4"/>
        <v>0</v>
      </c>
      <c r="O14" s="43">
        <v>0</v>
      </c>
      <c r="P14" s="43">
        <v>3</v>
      </c>
      <c r="Q14" s="43">
        <f t="shared" si="5"/>
        <v>3</v>
      </c>
      <c r="R14" s="43">
        <v>0</v>
      </c>
      <c r="S14" s="43">
        <v>4</v>
      </c>
      <c r="T14" s="43">
        <f t="shared" si="6"/>
        <v>4</v>
      </c>
      <c r="U14" s="43">
        <v>0</v>
      </c>
      <c r="V14" s="43">
        <v>5</v>
      </c>
      <c r="W14" s="43">
        <f t="shared" si="7"/>
        <v>5</v>
      </c>
      <c r="X14" s="43">
        <v>0</v>
      </c>
      <c r="Y14" s="43">
        <v>2</v>
      </c>
      <c r="Z14" s="43">
        <f t="shared" si="8"/>
        <v>2</v>
      </c>
      <c r="AA14" s="43">
        <v>2</v>
      </c>
      <c r="AB14" s="43">
        <v>3</v>
      </c>
      <c r="AC14" s="43">
        <f t="shared" si="9"/>
        <v>5</v>
      </c>
      <c r="AD14" s="43">
        <v>0</v>
      </c>
      <c r="AE14" s="43">
        <v>1</v>
      </c>
      <c r="AF14" s="43">
        <f t="shared" si="10"/>
        <v>1</v>
      </c>
      <c r="AG14" s="43">
        <v>0</v>
      </c>
      <c r="AH14" s="43">
        <v>2</v>
      </c>
      <c r="AI14" s="43">
        <f t="shared" si="11"/>
        <v>2</v>
      </c>
      <c r="AJ14" s="43">
        <v>0</v>
      </c>
      <c r="AK14" s="43">
        <v>0</v>
      </c>
      <c r="AL14" s="43">
        <f t="shared" si="12"/>
        <v>0</v>
      </c>
      <c r="AM14" s="43">
        <f t="shared" si="13"/>
        <v>2</v>
      </c>
      <c r="AN14" s="43">
        <f t="shared" si="13"/>
        <v>20</v>
      </c>
      <c r="AO14" s="43">
        <f t="shared" si="14"/>
        <v>22</v>
      </c>
      <c r="AP14" s="43">
        <f t="shared" si="15"/>
        <v>6</v>
      </c>
      <c r="AQ14" s="43">
        <f t="shared" si="15"/>
        <v>91</v>
      </c>
      <c r="AR14" s="43">
        <f t="shared" si="16"/>
        <v>97</v>
      </c>
      <c r="AS14" s="122">
        <f t="shared" si="17"/>
        <v>37.5</v>
      </c>
      <c r="AT14" s="122">
        <f t="shared" si="0"/>
        <v>56.875</v>
      </c>
      <c r="AU14" s="122">
        <f t="shared" si="0"/>
        <v>55.113636363636367</v>
      </c>
    </row>
    <row r="15" spans="1:52" ht="12.75">
      <c r="A15" s="174">
        <v>6</v>
      </c>
      <c r="B15" s="26" t="s">
        <v>68</v>
      </c>
      <c r="C15" s="43">
        <v>21</v>
      </c>
      <c r="D15" s="43">
        <v>13</v>
      </c>
      <c r="E15" s="43">
        <f t="shared" si="1"/>
        <v>34</v>
      </c>
      <c r="F15" s="43">
        <v>17</v>
      </c>
      <c r="G15" s="43">
        <v>8</v>
      </c>
      <c r="H15" s="43">
        <f t="shared" si="2"/>
        <v>25</v>
      </c>
      <c r="I15" s="122">
        <f t="shared" si="3"/>
        <v>80.95</v>
      </c>
      <c r="J15" s="122">
        <f t="shared" si="3"/>
        <v>61.54</v>
      </c>
      <c r="K15" s="122">
        <f t="shared" si="3"/>
        <v>73.53</v>
      </c>
      <c r="L15" s="43">
        <v>0</v>
      </c>
      <c r="M15" s="43">
        <v>0</v>
      </c>
      <c r="N15" s="43">
        <f t="shared" ref="N15" si="18">SUM(L15:M15)</f>
        <v>0</v>
      </c>
      <c r="O15" s="43">
        <v>0</v>
      </c>
      <c r="P15" s="43">
        <v>0</v>
      </c>
      <c r="Q15" s="43">
        <f t="shared" ref="Q15" si="19">SUM(O15:P15)</f>
        <v>0</v>
      </c>
      <c r="R15" s="43">
        <v>0</v>
      </c>
      <c r="S15" s="43">
        <v>0</v>
      </c>
      <c r="T15" s="43">
        <f t="shared" ref="T15" si="20">SUM(R15:S15)</f>
        <v>0</v>
      </c>
      <c r="U15" s="43">
        <v>2</v>
      </c>
      <c r="V15" s="43">
        <v>2</v>
      </c>
      <c r="W15" s="43">
        <f t="shared" ref="W15" si="21">SUM(U15:V15)</f>
        <v>4</v>
      </c>
      <c r="X15" s="43">
        <v>3</v>
      </c>
      <c r="Y15" s="43">
        <v>2</v>
      </c>
      <c r="Z15" s="43">
        <f t="shared" ref="Z15" si="22">SUM(X15:Y15)</f>
        <v>5</v>
      </c>
      <c r="AA15" s="43">
        <v>1</v>
      </c>
      <c r="AB15" s="43">
        <v>1</v>
      </c>
      <c r="AC15" s="43">
        <f t="shared" ref="AC15" si="23">SUM(AA15:AB15)</f>
        <v>2</v>
      </c>
      <c r="AD15" s="43">
        <v>4</v>
      </c>
      <c r="AE15" s="43">
        <v>1</v>
      </c>
      <c r="AF15" s="43">
        <f t="shared" ref="AF15" si="24">SUM(AD15:AE15)</f>
        <v>5</v>
      </c>
      <c r="AG15" s="43">
        <v>5</v>
      </c>
      <c r="AH15" s="43">
        <v>4</v>
      </c>
      <c r="AI15" s="43">
        <f t="shared" ref="AI15" si="25">SUM(AG15:AH15)</f>
        <v>9</v>
      </c>
      <c r="AJ15" s="43">
        <v>6</v>
      </c>
      <c r="AK15" s="43">
        <v>3</v>
      </c>
      <c r="AL15" s="43">
        <f t="shared" ref="AL15" si="26">SUM(AJ15:AK15)</f>
        <v>9</v>
      </c>
      <c r="AM15" s="43">
        <f t="shared" si="13"/>
        <v>21</v>
      </c>
      <c r="AN15" s="43">
        <f t="shared" si="13"/>
        <v>13</v>
      </c>
      <c r="AO15" s="43">
        <f t="shared" si="14"/>
        <v>34</v>
      </c>
      <c r="AP15" s="43">
        <f t="shared" si="15"/>
        <v>38</v>
      </c>
      <c r="AQ15" s="43">
        <f t="shared" si="15"/>
        <v>27</v>
      </c>
      <c r="AR15" s="43">
        <f t="shared" si="16"/>
        <v>65</v>
      </c>
      <c r="AS15" s="122">
        <f t="shared" si="17"/>
        <v>22.61904761904762</v>
      </c>
      <c r="AT15" s="122">
        <f t="shared" si="0"/>
        <v>25.961538461538463</v>
      </c>
      <c r="AU15" s="122">
        <f t="shared" si="0"/>
        <v>23.897058823529413</v>
      </c>
    </row>
    <row r="16" spans="1:52" ht="12.75">
      <c r="A16" s="174">
        <v>7</v>
      </c>
      <c r="B16" s="26" t="s">
        <v>151</v>
      </c>
      <c r="C16" s="43">
        <v>8</v>
      </c>
      <c r="D16" s="43">
        <v>7</v>
      </c>
      <c r="E16" s="43">
        <f t="shared" si="1"/>
        <v>15</v>
      </c>
      <c r="F16" s="43">
        <v>8</v>
      </c>
      <c r="G16" s="43">
        <v>7</v>
      </c>
      <c r="H16" s="43">
        <f t="shared" si="2"/>
        <v>15</v>
      </c>
      <c r="I16" s="122">
        <f t="shared" si="3"/>
        <v>100</v>
      </c>
      <c r="J16" s="122">
        <f t="shared" si="3"/>
        <v>100</v>
      </c>
      <c r="K16" s="122">
        <f t="shared" si="3"/>
        <v>100</v>
      </c>
      <c r="L16" s="43">
        <v>2</v>
      </c>
      <c r="M16" s="43">
        <v>1</v>
      </c>
      <c r="N16" s="43">
        <f t="shared" si="4"/>
        <v>3</v>
      </c>
      <c r="O16" s="43">
        <v>5</v>
      </c>
      <c r="P16" s="43">
        <v>1</v>
      </c>
      <c r="Q16" s="43">
        <f t="shared" si="5"/>
        <v>6</v>
      </c>
      <c r="R16" s="43">
        <v>1</v>
      </c>
      <c r="S16" s="43">
        <v>1</v>
      </c>
      <c r="T16" s="43">
        <f t="shared" si="6"/>
        <v>2</v>
      </c>
      <c r="U16" s="43">
        <v>0</v>
      </c>
      <c r="V16" s="43">
        <v>2</v>
      </c>
      <c r="W16" s="43">
        <f t="shared" si="7"/>
        <v>2</v>
      </c>
      <c r="X16" s="43">
        <v>0</v>
      </c>
      <c r="Y16" s="43">
        <v>1</v>
      </c>
      <c r="Z16" s="43">
        <f t="shared" si="8"/>
        <v>1</v>
      </c>
      <c r="AA16" s="43">
        <v>0</v>
      </c>
      <c r="AB16" s="43">
        <v>1</v>
      </c>
      <c r="AC16" s="43">
        <f t="shared" si="9"/>
        <v>1</v>
      </c>
      <c r="AD16" s="43">
        <v>0</v>
      </c>
      <c r="AE16" s="43">
        <v>0</v>
      </c>
      <c r="AF16" s="43">
        <f t="shared" si="10"/>
        <v>0</v>
      </c>
      <c r="AG16" s="43">
        <v>0</v>
      </c>
      <c r="AH16" s="43">
        <v>0</v>
      </c>
      <c r="AI16" s="43">
        <f t="shared" si="11"/>
        <v>0</v>
      </c>
      <c r="AJ16" s="43">
        <v>0</v>
      </c>
      <c r="AK16" s="43">
        <v>0</v>
      </c>
      <c r="AL16" s="43">
        <f t="shared" si="12"/>
        <v>0</v>
      </c>
      <c r="AM16" s="43">
        <f t="shared" si="13"/>
        <v>8</v>
      </c>
      <c r="AN16" s="43">
        <f t="shared" si="13"/>
        <v>7</v>
      </c>
      <c r="AO16" s="43">
        <f t="shared" si="14"/>
        <v>15</v>
      </c>
      <c r="AP16" s="43">
        <f t="shared" si="15"/>
        <v>57</v>
      </c>
      <c r="AQ16" s="43">
        <f t="shared" si="15"/>
        <v>38</v>
      </c>
      <c r="AR16" s="43">
        <f t="shared" si="16"/>
        <v>95</v>
      </c>
      <c r="AS16" s="122">
        <f t="shared" si="17"/>
        <v>89.0625</v>
      </c>
      <c r="AT16" s="122">
        <f t="shared" si="0"/>
        <v>67.857142857142861</v>
      </c>
      <c r="AU16" s="122">
        <f t="shared" si="0"/>
        <v>79.166666666666657</v>
      </c>
    </row>
    <row r="17" spans="1:47" ht="12.75">
      <c r="A17" s="174">
        <v>8</v>
      </c>
      <c r="B17" s="26" t="s">
        <v>234</v>
      </c>
      <c r="C17" s="43">
        <v>12</v>
      </c>
      <c r="D17" s="43">
        <v>4</v>
      </c>
      <c r="E17" s="43">
        <f t="shared" si="1"/>
        <v>16</v>
      </c>
      <c r="F17" s="43">
        <v>12</v>
      </c>
      <c r="G17" s="43">
        <v>4</v>
      </c>
      <c r="H17" s="43">
        <f t="shared" si="2"/>
        <v>16</v>
      </c>
      <c r="I17" s="122">
        <f t="shared" si="3"/>
        <v>100</v>
      </c>
      <c r="J17" s="122">
        <f t="shared" si="3"/>
        <v>100</v>
      </c>
      <c r="K17" s="122">
        <f t="shared" si="3"/>
        <v>100</v>
      </c>
      <c r="L17" s="43">
        <v>0</v>
      </c>
      <c r="M17" s="43">
        <v>0</v>
      </c>
      <c r="N17" s="43">
        <f t="shared" si="4"/>
        <v>0</v>
      </c>
      <c r="O17" s="43">
        <v>0</v>
      </c>
      <c r="P17" s="43">
        <v>0</v>
      </c>
      <c r="Q17" s="43">
        <f t="shared" si="5"/>
        <v>0</v>
      </c>
      <c r="R17" s="43">
        <v>4</v>
      </c>
      <c r="S17" s="43">
        <v>1</v>
      </c>
      <c r="T17" s="43">
        <f t="shared" si="6"/>
        <v>5</v>
      </c>
      <c r="U17" s="43">
        <v>4</v>
      </c>
      <c r="V17" s="43">
        <v>0</v>
      </c>
      <c r="W17" s="43">
        <f t="shared" si="7"/>
        <v>4</v>
      </c>
      <c r="X17" s="43">
        <v>3</v>
      </c>
      <c r="Y17" s="43">
        <v>2</v>
      </c>
      <c r="Z17" s="43">
        <f t="shared" si="8"/>
        <v>5</v>
      </c>
      <c r="AA17" s="43">
        <v>1</v>
      </c>
      <c r="AB17" s="43">
        <v>1</v>
      </c>
      <c r="AC17" s="43">
        <f t="shared" si="9"/>
        <v>2</v>
      </c>
      <c r="AD17" s="43">
        <v>0</v>
      </c>
      <c r="AE17" s="43">
        <v>0</v>
      </c>
      <c r="AF17" s="43">
        <f t="shared" si="10"/>
        <v>0</v>
      </c>
      <c r="AG17" s="43">
        <v>0</v>
      </c>
      <c r="AH17" s="43">
        <v>0</v>
      </c>
      <c r="AI17" s="43">
        <f t="shared" si="11"/>
        <v>0</v>
      </c>
      <c r="AJ17" s="43">
        <v>0</v>
      </c>
      <c r="AK17" s="43">
        <v>0</v>
      </c>
      <c r="AL17" s="43">
        <f t="shared" si="12"/>
        <v>0</v>
      </c>
      <c r="AM17" s="43">
        <f t="shared" si="13"/>
        <v>12</v>
      </c>
      <c r="AN17" s="43">
        <f t="shared" si="13"/>
        <v>4</v>
      </c>
      <c r="AO17" s="43">
        <f t="shared" si="14"/>
        <v>16</v>
      </c>
      <c r="AP17" s="43">
        <f t="shared" si="15"/>
        <v>59</v>
      </c>
      <c r="AQ17" s="43">
        <f t="shared" si="15"/>
        <v>17</v>
      </c>
      <c r="AR17" s="43">
        <f t="shared" si="16"/>
        <v>76</v>
      </c>
      <c r="AS17" s="122">
        <f t="shared" si="17"/>
        <v>61.458333333333336</v>
      </c>
      <c r="AT17" s="122">
        <f t="shared" si="0"/>
        <v>53.125</v>
      </c>
      <c r="AU17" s="122">
        <f t="shared" si="0"/>
        <v>59.375</v>
      </c>
    </row>
    <row r="18" spans="1:47" ht="12.75">
      <c r="A18" s="174">
        <v>9</v>
      </c>
      <c r="B18" s="26" t="s">
        <v>235</v>
      </c>
      <c r="C18" s="43">
        <v>7</v>
      </c>
      <c r="D18" s="43">
        <v>11</v>
      </c>
      <c r="E18" s="43">
        <f t="shared" si="1"/>
        <v>18</v>
      </c>
      <c r="F18" s="43">
        <v>7</v>
      </c>
      <c r="G18" s="43">
        <v>11</v>
      </c>
      <c r="H18" s="43">
        <f t="shared" si="2"/>
        <v>18</v>
      </c>
      <c r="I18" s="122">
        <f t="shared" si="3"/>
        <v>100</v>
      </c>
      <c r="J18" s="122">
        <f t="shared" si="3"/>
        <v>100</v>
      </c>
      <c r="K18" s="122">
        <f t="shared" si="3"/>
        <v>100</v>
      </c>
      <c r="L18" s="43">
        <v>0</v>
      </c>
      <c r="M18" s="43">
        <v>0</v>
      </c>
      <c r="N18" s="43">
        <f t="shared" si="4"/>
        <v>0</v>
      </c>
      <c r="O18" s="43">
        <v>0</v>
      </c>
      <c r="P18" s="43">
        <v>3</v>
      </c>
      <c r="Q18" s="43">
        <f t="shared" si="5"/>
        <v>3</v>
      </c>
      <c r="R18" s="43">
        <v>4</v>
      </c>
      <c r="S18" s="43">
        <v>2</v>
      </c>
      <c r="T18" s="43">
        <f t="shared" si="6"/>
        <v>6</v>
      </c>
      <c r="U18" s="43">
        <v>1</v>
      </c>
      <c r="V18" s="43">
        <v>3</v>
      </c>
      <c r="W18" s="43">
        <f t="shared" si="7"/>
        <v>4</v>
      </c>
      <c r="X18" s="43">
        <v>2</v>
      </c>
      <c r="Y18" s="43">
        <v>3</v>
      </c>
      <c r="Z18" s="43">
        <f t="shared" si="8"/>
        <v>5</v>
      </c>
      <c r="AA18" s="43">
        <v>0</v>
      </c>
      <c r="AB18" s="43">
        <v>0</v>
      </c>
      <c r="AC18" s="43">
        <f t="shared" si="9"/>
        <v>0</v>
      </c>
      <c r="AD18" s="43">
        <v>0</v>
      </c>
      <c r="AE18" s="43">
        <v>0</v>
      </c>
      <c r="AF18" s="43">
        <f t="shared" si="10"/>
        <v>0</v>
      </c>
      <c r="AG18" s="43">
        <v>0</v>
      </c>
      <c r="AH18" s="43">
        <v>0</v>
      </c>
      <c r="AI18" s="43">
        <f t="shared" si="11"/>
        <v>0</v>
      </c>
      <c r="AJ18" s="43">
        <v>0</v>
      </c>
      <c r="AK18" s="43">
        <v>0</v>
      </c>
      <c r="AL18" s="43">
        <f t="shared" si="12"/>
        <v>0</v>
      </c>
      <c r="AM18" s="43">
        <f t="shared" si="13"/>
        <v>7</v>
      </c>
      <c r="AN18" s="43">
        <f t="shared" si="13"/>
        <v>11</v>
      </c>
      <c r="AO18" s="43">
        <f t="shared" si="14"/>
        <v>18</v>
      </c>
      <c r="AP18" s="43">
        <f t="shared" si="15"/>
        <v>37</v>
      </c>
      <c r="AQ18" s="43">
        <f t="shared" si="15"/>
        <v>60</v>
      </c>
      <c r="AR18" s="43">
        <f t="shared" si="16"/>
        <v>97</v>
      </c>
      <c r="AS18" s="122">
        <f t="shared" si="17"/>
        <v>66.071428571428569</v>
      </c>
      <c r="AT18" s="122">
        <f t="shared" si="0"/>
        <v>68.181818181818173</v>
      </c>
      <c r="AU18" s="122">
        <f t="shared" si="0"/>
        <v>67.361111111111114</v>
      </c>
    </row>
    <row r="19" spans="1:47" ht="12.75">
      <c r="A19" s="174">
        <v>10</v>
      </c>
      <c r="B19" s="26" t="s">
        <v>236</v>
      </c>
      <c r="C19" s="43">
        <v>7</v>
      </c>
      <c r="D19" s="43">
        <v>11</v>
      </c>
      <c r="E19" s="43">
        <f t="shared" si="1"/>
        <v>18</v>
      </c>
      <c r="F19" s="43">
        <v>6</v>
      </c>
      <c r="G19" s="43">
        <v>11</v>
      </c>
      <c r="H19" s="43">
        <f t="shared" si="2"/>
        <v>17</v>
      </c>
      <c r="I19" s="122">
        <f t="shared" si="3"/>
        <v>85.71</v>
      </c>
      <c r="J19" s="122">
        <f t="shared" si="3"/>
        <v>100</v>
      </c>
      <c r="K19" s="122">
        <f t="shared" si="3"/>
        <v>94.44</v>
      </c>
      <c r="L19" s="43">
        <v>0</v>
      </c>
      <c r="M19" s="43">
        <v>2</v>
      </c>
      <c r="N19" s="43">
        <f t="shared" si="4"/>
        <v>2</v>
      </c>
      <c r="O19" s="43">
        <v>0</v>
      </c>
      <c r="P19" s="43">
        <v>1</v>
      </c>
      <c r="Q19" s="43">
        <f t="shared" si="5"/>
        <v>1</v>
      </c>
      <c r="R19" s="43">
        <v>1</v>
      </c>
      <c r="S19" s="43">
        <v>1</v>
      </c>
      <c r="T19" s="43">
        <f t="shared" si="6"/>
        <v>2</v>
      </c>
      <c r="U19" s="43">
        <v>4</v>
      </c>
      <c r="V19" s="43">
        <v>1</v>
      </c>
      <c r="W19" s="43">
        <f t="shared" si="7"/>
        <v>5</v>
      </c>
      <c r="X19" s="43">
        <v>1</v>
      </c>
      <c r="Y19" s="43">
        <v>3</v>
      </c>
      <c r="Z19" s="43">
        <f t="shared" si="8"/>
        <v>4</v>
      </c>
      <c r="AA19" s="43">
        <v>0</v>
      </c>
      <c r="AB19" s="43">
        <v>3</v>
      </c>
      <c r="AC19" s="43">
        <f t="shared" si="9"/>
        <v>3</v>
      </c>
      <c r="AD19" s="43">
        <v>0</v>
      </c>
      <c r="AE19" s="43">
        <v>0</v>
      </c>
      <c r="AF19" s="43">
        <f t="shared" si="10"/>
        <v>0</v>
      </c>
      <c r="AG19" s="43">
        <v>0</v>
      </c>
      <c r="AH19" s="43">
        <v>0</v>
      </c>
      <c r="AI19" s="43">
        <f>SUM(AG19:AH19)</f>
        <v>0</v>
      </c>
      <c r="AJ19" s="43">
        <v>1</v>
      </c>
      <c r="AK19" s="43">
        <v>0</v>
      </c>
      <c r="AL19" s="43">
        <f t="shared" si="12"/>
        <v>1</v>
      </c>
      <c r="AM19" s="43">
        <f t="shared" si="13"/>
        <v>7</v>
      </c>
      <c r="AN19" s="43">
        <f t="shared" si="13"/>
        <v>11</v>
      </c>
      <c r="AO19" s="43">
        <f t="shared" si="14"/>
        <v>18</v>
      </c>
      <c r="AP19" s="43">
        <f t="shared" si="15"/>
        <v>30</v>
      </c>
      <c r="AQ19" s="43">
        <f t="shared" si="15"/>
        <v>55</v>
      </c>
      <c r="AR19" s="43">
        <f t="shared" si="16"/>
        <v>85</v>
      </c>
      <c r="AS19" s="122">
        <f t="shared" si="17"/>
        <v>53.571428571428569</v>
      </c>
      <c r="AT19" s="122">
        <f t="shared" si="0"/>
        <v>62.5</v>
      </c>
      <c r="AU19" s="122">
        <f t="shared" si="0"/>
        <v>59.027777777777779</v>
      </c>
    </row>
    <row r="20" spans="1:47" ht="12.75">
      <c r="A20" s="174">
        <v>13</v>
      </c>
      <c r="B20" s="26" t="s">
        <v>237</v>
      </c>
      <c r="C20" s="43">
        <v>7</v>
      </c>
      <c r="D20" s="43">
        <v>11</v>
      </c>
      <c r="E20" s="43">
        <f t="shared" si="1"/>
        <v>18</v>
      </c>
      <c r="F20" s="43">
        <v>7</v>
      </c>
      <c r="G20" s="43">
        <v>11</v>
      </c>
      <c r="H20" s="43">
        <f t="shared" si="2"/>
        <v>18</v>
      </c>
      <c r="I20" s="122">
        <f t="shared" si="3"/>
        <v>100</v>
      </c>
      <c r="J20" s="122">
        <f t="shared" si="3"/>
        <v>100</v>
      </c>
      <c r="K20" s="122">
        <f t="shared" si="3"/>
        <v>100</v>
      </c>
      <c r="L20" s="43">
        <v>0</v>
      </c>
      <c r="M20" s="43">
        <v>0</v>
      </c>
      <c r="N20" s="43">
        <f t="shared" si="4"/>
        <v>0</v>
      </c>
      <c r="O20" s="43">
        <v>0</v>
      </c>
      <c r="P20" s="43">
        <v>2</v>
      </c>
      <c r="Q20" s="43">
        <f t="shared" si="5"/>
        <v>2</v>
      </c>
      <c r="R20" s="43">
        <v>0</v>
      </c>
      <c r="S20" s="43">
        <v>3</v>
      </c>
      <c r="T20" s="43">
        <f t="shared" si="6"/>
        <v>3</v>
      </c>
      <c r="U20" s="43">
        <v>2</v>
      </c>
      <c r="V20" s="43">
        <v>2</v>
      </c>
      <c r="W20" s="43">
        <f t="shared" si="7"/>
        <v>4</v>
      </c>
      <c r="X20" s="43">
        <v>2</v>
      </c>
      <c r="Y20" s="43">
        <v>3</v>
      </c>
      <c r="Z20" s="43">
        <f t="shared" si="8"/>
        <v>5</v>
      </c>
      <c r="AA20" s="43">
        <v>2</v>
      </c>
      <c r="AB20" s="43">
        <v>1</v>
      </c>
      <c r="AC20" s="43">
        <f t="shared" si="9"/>
        <v>3</v>
      </c>
      <c r="AD20" s="43">
        <v>1</v>
      </c>
      <c r="AE20" s="43">
        <v>0</v>
      </c>
      <c r="AF20" s="43">
        <f t="shared" si="10"/>
        <v>1</v>
      </c>
      <c r="AG20" s="43">
        <v>0</v>
      </c>
      <c r="AH20" s="43">
        <v>0</v>
      </c>
      <c r="AI20" s="43">
        <f t="shared" si="11"/>
        <v>0</v>
      </c>
      <c r="AJ20" s="43">
        <v>0</v>
      </c>
      <c r="AK20" s="43">
        <v>0</v>
      </c>
      <c r="AL20" s="43">
        <f t="shared" si="12"/>
        <v>0</v>
      </c>
      <c r="AM20" s="43">
        <f t="shared" si="13"/>
        <v>7</v>
      </c>
      <c r="AN20" s="43">
        <f t="shared" si="13"/>
        <v>11</v>
      </c>
      <c r="AO20" s="43">
        <f t="shared" si="14"/>
        <v>18</v>
      </c>
      <c r="AP20" s="43">
        <f t="shared" si="15"/>
        <v>26</v>
      </c>
      <c r="AQ20" s="43">
        <f t="shared" si="15"/>
        <v>57</v>
      </c>
      <c r="AR20" s="43">
        <f t="shared" si="16"/>
        <v>83</v>
      </c>
      <c r="AS20" s="122">
        <f t="shared" si="17"/>
        <v>46.428571428571431</v>
      </c>
      <c r="AT20" s="122">
        <f t="shared" si="0"/>
        <v>64.772727272727266</v>
      </c>
      <c r="AU20" s="122">
        <f t="shared" si="0"/>
        <v>57.638888888888886</v>
      </c>
    </row>
    <row r="21" spans="1:47" ht="12.75">
      <c r="A21" s="174"/>
      <c r="B21" s="26" t="s">
        <v>44</v>
      </c>
      <c r="C21" s="43">
        <f t="shared" ref="C21:H21" si="27">SUM(C10:C20)</f>
        <v>136</v>
      </c>
      <c r="D21" s="43">
        <f t="shared" si="27"/>
        <v>194</v>
      </c>
      <c r="E21" s="43">
        <f t="shared" si="27"/>
        <v>330</v>
      </c>
      <c r="F21" s="43">
        <f t="shared" si="27"/>
        <v>129</v>
      </c>
      <c r="G21" s="43">
        <f t="shared" si="27"/>
        <v>191</v>
      </c>
      <c r="H21" s="43">
        <f t="shared" si="27"/>
        <v>320</v>
      </c>
      <c r="I21" s="122">
        <f>IF(C21&gt;0,ROUND((F21/C21)*100,2),0)</f>
        <v>94.85</v>
      </c>
      <c r="J21" s="122">
        <f>IF(D21&gt;0,ROUND((G21/D21)*100,2),0)</f>
        <v>98.45</v>
      </c>
      <c r="K21" s="122">
        <f>IF(E21&gt;0,ROUND((H21/E21)*100,2),0)</f>
        <v>96.97</v>
      </c>
      <c r="L21" s="43">
        <f t="shared" ref="L21:AR21" si="28">SUM(L10:L20)</f>
        <v>6</v>
      </c>
      <c r="M21" s="43">
        <f t="shared" si="28"/>
        <v>13</v>
      </c>
      <c r="N21" s="43">
        <f t="shared" si="28"/>
        <v>19</v>
      </c>
      <c r="O21" s="43">
        <f t="shared" si="28"/>
        <v>7</v>
      </c>
      <c r="P21" s="43">
        <f t="shared" si="28"/>
        <v>17</v>
      </c>
      <c r="Q21" s="43">
        <f t="shared" si="28"/>
        <v>24</v>
      </c>
      <c r="R21" s="43">
        <f t="shared" si="28"/>
        <v>18</v>
      </c>
      <c r="S21" s="43">
        <f t="shared" si="28"/>
        <v>35</v>
      </c>
      <c r="T21" s="43">
        <f t="shared" si="28"/>
        <v>53</v>
      </c>
      <c r="U21" s="43">
        <f t="shared" si="28"/>
        <v>35</v>
      </c>
      <c r="V21" s="43">
        <f t="shared" si="28"/>
        <v>38</v>
      </c>
      <c r="W21" s="43">
        <f t="shared" si="28"/>
        <v>73</v>
      </c>
      <c r="X21" s="43">
        <f t="shared" si="28"/>
        <v>27</v>
      </c>
      <c r="Y21" s="43">
        <f t="shared" si="28"/>
        <v>37</v>
      </c>
      <c r="Z21" s="43">
        <f t="shared" si="28"/>
        <v>64</v>
      </c>
      <c r="AA21" s="43">
        <f t="shared" si="28"/>
        <v>17</v>
      </c>
      <c r="AB21" s="43">
        <f t="shared" si="28"/>
        <v>27</v>
      </c>
      <c r="AC21" s="43">
        <f t="shared" si="28"/>
        <v>44</v>
      </c>
      <c r="AD21" s="43">
        <f t="shared" si="28"/>
        <v>10</v>
      </c>
      <c r="AE21" s="43">
        <f t="shared" si="28"/>
        <v>13</v>
      </c>
      <c r="AF21" s="43">
        <f t="shared" si="28"/>
        <v>23</v>
      </c>
      <c r="AG21" s="43">
        <f t="shared" si="28"/>
        <v>9</v>
      </c>
      <c r="AH21" s="43">
        <f t="shared" si="28"/>
        <v>11</v>
      </c>
      <c r="AI21" s="43">
        <f t="shared" si="28"/>
        <v>20</v>
      </c>
      <c r="AJ21" s="43">
        <f t="shared" si="28"/>
        <v>7</v>
      </c>
      <c r="AK21" s="43">
        <f t="shared" si="28"/>
        <v>3</v>
      </c>
      <c r="AL21" s="43">
        <f t="shared" si="28"/>
        <v>10</v>
      </c>
      <c r="AM21" s="43">
        <f t="shared" si="28"/>
        <v>136</v>
      </c>
      <c r="AN21" s="43">
        <f t="shared" si="28"/>
        <v>194</v>
      </c>
      <c r="AO21" s="43">
        <f t="shared" si="28"/>
        <v>330</v>
      </c>
      <c r="AP21" s="43">
        <f t="shared" si="28"/>
        <v>568</v>
      </c>
      <c r="AQ21" s="43">
        <f t="shared" si="28"/>
        <v>889</v>
      </c>
      <c r="AR21" s="43">
        <f t="shared" si="28"/>
        <v>1457</v>
      </c>
      <c r="AS21" s="122">
        <f t="shared" si="17"/>
        <v>52.205882352941181</v>
      </c>
      <c r="AT21" s="122">
        <f t="shared" si="0"/>
        <v>57.280927835051543</v>
      </c>
      <c r="AU21" s="122">
        <f t="shared" si="0"/>
        <v>55.189393939393938</v>
      </c>
    </row>
    <row r="22" spans="1:47" ht="12.75">
      <c r="A22" s="243" t="s">
        <v>30</v>
      </c>
      <c r="B22" s="244"/>
      <c r="C22" s="244"/>
      <c r="D22" s="244"/>
      <c r="E22" s="244"/>
      <c r="F22" s="244"/>
      <c r="G22" s="244"/>
      <c r="H22" s="244"/>
      <c r="I22" s="244"/>
      <c r="J22" s="244"/>
      <c r="K22" s="244"/>
      <c r="L22" s="244"/>
      <c r="M22" s="244"/>
      <c r="N22" s="244"/>
      <c r="O22" s="244"/>
      <c r="P22" s="244"/>
      <c r="Q22" s="244"/>
      <c r="R22" s="244"/>
      <c r="S22" s="244"/>
      <c r="T22" s="244"/>
      <c r="U22" s="244"/>
      <c r="V22" s="244"/>
      <c r="W22" s="244"/>
      <c r="X22" s="244"/>
      <c r="Y22" s="244"/>
      <c r="Z22" s="244"/>
      <c r="AA22" s="244"/>
      <c r="AB22" s="244"/>
      <c r="AC22" s="244"/>
      <c r="AD22" s="244"/>
      <c r="AE22" s="244"/>
      <c r="AF22" s="244"/>
      <c r="AG22" s="244"/>
      <c r="AH22" s="244"/>
      <c r="AI22" s="244"/>
      <c r="AJ22" s="244"/>
      <c r="AK22" s="244"/>
      <c r="AL22" s="244"/>
      <c r="AM22" s="244"/>
      <c r="AN22" s="244"/>
      <c r="AO22" s="244"/>
      <c r="AP22" s="244"/>
      <c r="AQ22" s="244"/>
      <c r="AR22" s="244"/>
      <c r="AS22" s="244"/>
      <c r="AT22" s="244"/>
      <c r="AU22" s="294"/>
    </row>
    <row r="23" spans="1:47" ht="24.95" customHeight="1">
      <c r="A23" s="31"/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3"/>
      <c r="AO23" s="33"/>
      <c r="AP23" s="33"/>
      <c r="AQ23" s="33"/>
      <c r="AR23" s="33"/>
      <c r="AS23" s="33"/>
      <c r="AT23" s="33"/>
      <c r="AU23" s="34"/>
    </row>
    <row r="24" spans="1:47" ht="24.95" customHeight="1">
      <c r="A24" s="31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33"/>
      <c r="AO24" s="33"/>
      <c r="AP24" s="33"/>
      <c r="AQ24" s="33"/>
      <c r="AR24" s="366"/>
      <c r="AS24" s="366"/>
      <c r="AT24" s="366"/>
      <c r="AU24" s="430"/>
    </row>
    <row r="25" spans="1:47" ht="24.95" customHeight="1">
      <c r="A25" s="31"/>
      <c r="B25" s="35">
        <v>42150</v>
      </c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3"/>
      <c r="AO25" s="33"/>
      <c r="AP25" s="33"/>
      <c r="AQ25" s="33"/>
      <c r="AR25" s="33"/>
      <c r="AS25" s="33"/>
      <c r="AT25" s="33" t="s">
        <v>46</v>
      </c>
      <c r="AU25" s="34"/>
    </row>
    <row r="26" spans="1:47" ht="24.95" customHeight="1" thickBot="1">
      <c r="A26" s="246"/>
      <c r="B26" s="247"/>
      <c r="C26" s="247"/>
      <c r="D26" s="247"/>
      <c r="E26" s="247"/>
      <c r="F26" s="247"/>
      <c r="G26" s="247"/>
      <c r="H26" s="247"/>
      <c r="I26" s="247"/>
      <c r="J26" s="247"/>
      <c r="K26" s="247"/>
      <c r="L26" s="247"/>
      <c r="M26" s="247"/>
      <c r="N26" s="247"/>
      <c r="O26" s="247"/>
      <c r="P26" s="247"/>
      <c r="Q26" s="247"/>
      <c r="R26" s="247"/>
      <c r="S26" s="247"/>
      <c r="T26" s="247"/>
      <c r="U26" s="247"/>
      <c r="V26" s="247"/>
      <c r="W26" s="247"/>
      <c r="X26" s="247"/>
      <c r="Y26" s="247"/>
      <c r="Z26" s="247"/>
      <c r="AA26" s="247"/>
      <c r="AB26" s="247"/>
      <c r="AC26" s="247"/>
      <c r="AD26" s="247"/>
      <c r="AE26" s="247"/>
      <c r="AF26" s="247"/>
      <c r="AG26" s="247"/>
      <c r="AH26" s="247"/>
      <c r="AI26" s="247"/>
      <c r="AJ26" s="247"/>
      <c r="AK26" s="247"/>
      <c r="AL26" s="247"/>
      <c r="AM26" s="247"/>
      <c r="AN26" s="248"/>
      <c r="AO26" s="248"/>
      <c r="AP26" s="248"/>
      <c r="AQ26" s="248"/>
      <c r="AR26" s="248"/>
      <c r="AS26" s="248"/>
      <c r="AT26" s="248"/>
      <c r="AU26" s="249"/>
    </row>
    <row r="27" spans="1:47" ht="24.95" customHeight="1">
      <c r="A27"/>
      <c r="B27" s="429" t="s">
        <v>238</v>
      </c>
      <c r="C27" s="429"/>
      <c r="D27" s="429"/>
      <c r="E27" s="429"/>
      <c r="F27" s="429"/>
      <c r="G27" s="429"/>
      <c r="H27" s="429"/>
      <c r="I27" s="429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</row>
    <row r="28" spans="1:47" ht="24.95" customHeight="1">
      <c r="A28" s="267"/>
      <c r="B28" s="258" t="s">
        <v>140</v>
      </c>
      <c r="C28" s="269" t="s">
        <v>141</v>
      </c>
      <c r="D28" s="270"/>
      <c r="E28" s="271"/>
      <c r="F28" s="254" t="s">
        <v>142</v>
      </c>
      <c r="G28" s="255"/>
      <c r="H28" s="256"/>
      <c r="I28" s="254" t="s">
        <v>50</v>
      </c>
      <c r="J28" s="255"/>
      <c r="K28" s="256"/>
      <c r="L28" s="257" t="s">
        <v>51</v>
      </c>
      <c r="M28" s="257"/>
      <c r="N28" s="257"/>
      <c r="O28" s="257" t="s">
        <v>52</v>
      </c>
      <c r="P28" s="257"/>
      <c r="Q28" s="257"/>
      <c r="R28" s="257" t="s">
        <v>53</v>
      </c>
      <c r="S28" s="257"/>
      <c r="T28" s="257"/>
      <c r="U28" s="257" t="s">
        <v>54</v>
      </c>
      <c r="V28" s="257"/>
      <c r="W28" s="257"/>
      <c r="X28" s="257" t="s">
        <v>55</v>
      </c>
      <c r="Y28" s="257"/>
      <c r="Z28" s="257"/>
      <c r="AA28" s="257" t="s">
        <v>56</v>
      </c>
      <c r="AB28" s="257"/>
      <c r="AC28" s="257"/>
      <c r="AD28" s="257" t="s">
        <v>143</v>
      </c>
      <c r="AE28" s="257"/>
      <c r="AF28" s="257"/>
      <c r="AG28" s="257" t="s">
        <v>144</v>
      </c>
      <c r="AH28" s="257"/>
      <c r="AI28" s="257"/>
      <c r="AJ28" s="257" t="s">
        <v>145</v>
      </c>
      <c r="AK28" s="257"/>
      <c r="AL28" s="257"/>
      <c r="AM28" s="257" t="s">
        <v>146</v>
      </c>
      <c r="AN28" s="257"/>
      <c r="AO28" s="257"/>
      <c r="AP28" s="254" t="s">
        <v>147</v>
      </c>
      <c r="AQ28" s="255"/>
      <c r="AR28" s="256"/>
      <c r="AS28" s="283" t="s">
        <v>101</v>
      </c>
      <c r="AT28" s="284"/>
      <c r="AU28" s="285"/>
    </row>
    <row r="29" spans="1:47" ht="24.95" customHeight="1">
      <c r="A29" s="268"/>
      <c r="B29" s="258"/>
      <c r="C29" s="40" t="s">
        <v>60</v>
      </c>
      <c r="D29" s="40" t="s">
        <v>61</v>
      </c>
      <c r="E29" s="40" t="s">
        <v>62</v>
      </c>
      <c r="F29" s="40" t="s">
        <v>60</v>
      </c>
      <c r="G29" s="40" t="s">
        <v>61</v>
      </c>
      <c r="H29" s="40" t="s">
        <v>62</v>
      </c>
      <c r="I29" s="40" t="s">
        <v>60</v>
      </c>
      <c r="J29" s="40" t="s">
        <v>61</v>
      </c>
      <c r="K29" s="40" t="s">
        <v>62</v>
      </c>
      <c r="L29" s="40" t="s">
        <v>60</v>
      </c>
      <c r="M29" s="40" t="s">
        <v>61</v>
      </c>
      <c r="N29" s="40" t="s">
        <v>62</v>
      </c>
      <c r="O29" s="40" t="s">
        <v>60</v>
      </c>
      <c r="P29" s="40" t="s">
        <v>61</v>
      </c>
      <c r="Q29" s="40" t="s">
        <v>62</v>
      </c>
      <c r="R29" s="40" t="s">
        <v>60</v>
      </c>
      <c r="S29" s="40" t="s">
        <v>61</v>
      </c>
      <c r="T29" s="40" t="s">
        <v>62</v>
      </c>
      <c r="U29" s="40" t="s">
        <v>60</v>
      </c>
      <c r="V29" s="40" t="s">
        <v>61</v>
      </c>
      <c r="W29" s="40" t="s">
        <v>62</v>
      </c>
      <c r="X29" s="40" t="s">
        <v>60</v>
      </c>
      <c r="Y29" s="40" t="s">
        <v>61</v>
      </c>
      <c r="Z29" s="40" t="s">
        <v>62</v>
      </c>
      <c r="AA29" s="40" t="s">
        <v>60</v>
      </c>
      <c r="AB29" s="40" t="s">
        <v>61</v>
      </c>
      <c r="AC29" s="40" t="s">
        <v>62</v>
      </c>
      <c r="AD29" s="40" t="s">
        <v>60</v>
      </c>
      <c r="AE29" s="40" t="s">
        <v>61</v>
      </c>
      <c r="AF29" s="40" t="s">
        <v>62</v>
      </c>
      <c r="AG29" s="40" t="s">
        <v>60</v>
      </c>
      <c r="AH29" s="40" t="s">
        <v>61</v>
      </c>
      <c r="AI29" s="40" t="s">
        <v>62</v>
      </c>
      <c r="AJ29" s="40" t="s">
        <v>60</v>
      </c>
      <c r="AK29" s="40" t="s">
        <v>61</v>
      </c>
      <c r="AL29" s="40" t="s">
        <v>62</v>
      </c>
      <c r="AM29" s="40" t="s">
        <v>60</v>
      </c>
      <c r="AN29" s="40" t="s">
        <v>61</v>
      </c>
      <c r="AO29" s="40" t="s">
        <v>62</v>
      </c>
      <c r="AP29" s="40" t="s">
        <v>60</v>
      </c>
      <c r="AQ29" s="40" t="s">
        <v>61</v>
      </c>
      <c r="AR29" s="40" t="s">
        <v>62</v>
      </c>
      <c r="AS29" s="40" t="s">
        <v>60</v>
      </c>
      <c r="AT29" s="40" t="s">
        <v>61</v>
      </c>
      <c r="AU29" s="41" t="s">
        <v>62</v>
      </c>
    </row>
    <row r="30" spans="1:47" ht="24.95" customHeight="1">
      <c r="A30" s="174">
        <v>1</v>
      </c>
      <c r="B30" s="26" t="s">
        <v>66</v>
      </c>
      <c r="C30" s="43">
        <v>20</v>
      </c>
      <c r="D30" s="43">
        <v>28</v>
      </c>
      <c r="E30" s="43">
        <f>SUM(C30:D30)</f>
        <v>48</v>
      </c>
      <c r="F30" s="43">
        <v>20</v>
      </c>
      <c r="G30" s="43">
        <v>28</v>
      </c>
      <c r="H30" s="43">
        <f>SUM(F30:G30)</f>
        <v>48</v>
      </c>
      <c r="I30" s="122">
        <f>IF(C30&gt;0,ROUND((F30/C30)*100,2),0)</f>
        <v>100</v>
      </c>
      <c r="J30" s="122">
        <f>IF(D30&gt;0,ROUND((G30/D30)*100,2),0)</f>
        <v>100</v>
      </c>
      <c r="K30" s="122">
        <f>IF(E30&gt;0,ROUND((H30/E30)*100,2),0)</f>
        <v>100</v>
      </c>
      <c r="L30" s="43">
        <v>2</v>
      </c>
      <c r="M30" s="43">
        <v>6</v>
      </c>
      <c r="N30" s="43">
        <f>SUM(L30:M30)</f>
        <v>8</v>
      </c>
      <c r="O30" s="43">
        <v>2</v>
      </c>
      <c r="P30" s="43">
        <v>2</v>
      </c>
      <c r="Q30" s="43">
        <f>SUM(O30:P30)</f>
        <v>4</v>
      </c>
      <c r="R30" s="43">
        <v>2</v>
      </c>
      <c r="S30" s="43">
        <v>7</v>
      </c>
      <c r="T30" s="43">
        <f>SUM(R30:S30)</f>
        <v>9</v>
      </c>
      <c r="U30" s="43">
        <v>6</v>
      </c>
      <c r="V30" s="43">
        <v>7</v>
      </c>
      <c r="W30" s="43">
        <f>SUM(U30:V30)</f>
        <v>13</v>
      </c>
      <c r="X30" s="43">
        <v>4</v>
      </c>
      <c r="Y30" s="43">
        <v>3</v>
      </c>
      <c r="Z30" s="43">
        <f>SUM(X30:Y30)</f>
        <v>7</v>
      </c>
      <c r="AA30" s="43">
        <v>2</v>
      </c>
      <c r="AB30" s="43">
        <v>1</v>
      </c>
      <c r="AC30" s="43">
        <f>SUM(AA30:AB30)</f>
        <v>3</v>
      </c>
      <c r="AD30" s="43">
        <v>1</v>
      </c>
      <c r="AE30" s="43">
        <v>1</v>
      </c>
      <c r="AF30" s="43">
        <f>SUM(AD30:AE30)</f>
        <v>2</v>
      </c>
      <c r="AG30" s="43">
        <v>1</v>
      </c>
      <c r="AH30" s="43">
        <v>1</v>
      </c>
      <c r="AI30" s="43">
        <f>SUM(AG30:AH30)</f>
        <v>2</v>
      </c>
      <c r="AJ30" s="43">
        <v>0</v>
      </c>
      <c r="AK30" s="43">
        <v>0</v>
      </c>
      <c r="AL30" s="43">
        <f>SUM(AJ30:AK30)</f>
        <v>0</v>
      </c>
      <c r="AM30" s="43">
        <f t="shared" ref="AM30:AN37" si="29">L30+O30+R30+U30+X30+AA30+AD30+AG30+AJ30</f>
        <v>20</v>
      </c>
      <c r="AN30" s="43">
        <f t="shared" si="29"/>
        <v>28</v>
      </c>
      <c r="AO30" s="43">
        <f t="shared" ref="AO30:AO37" si="30">SUM(AM30:AN30)</f>
        <v>48</v>
      </c>
      <c r="AP30" s="43">
        <f t="shared" ref="AP30:AQ37" si="31">L30*8+O30*7+R30*6+U30*5+X30*4+AA30*3+AD30*2+AG30*1+AJ30*0</f>
        <v>97</v>
      </c>
      <c r="AQ30" s="43">
        <f t="shared" si="31"/>
        <v>157</v>
      </c>
      <c r="AR30" s="43">
        <f t="shared" ref="AR30:AR37" si="32">SUM(AP30:AQ30)</f>
        <v>254</v>
      </c>
      <c r="AS30" s="122">
        <f t="shared" ref="AS30:AU38" si="33">AP30/(C30*8)*100</f>
        <v>60.624999999999993</v>
      </c>
      <c r="AT30" s="122">
        <f t="shared" si="33"/>
        <v>70.089285714285708</v>
      </c>
      <c r="AU30" s="122">
        <f t="shared" si="33"/>
        <v>66.145833333333343</v>
      </c>
    </row>
    <row r="31" spans="1:47" ht="24.95" customHeight="1">
      <c r="A31" s="174">
        <v>2</v>
      </c>
      <c r="B31" s="26" t="s">
        <v>67</v>
      </c>
      <c r="C31" s="43">
        <v>1</v>
      </c>
      <c r="D31" s="43">
        <v>13</v>
      </c>
      <c r="E31" s="43">
        <f t="shared" ref="E31:E37" si="34">SUM(C31:D31)</f>
        <v>14</v>
      </c>
      <c r="F31" s="43">
        <v>1</v>
      </c>
      <c r="G31" s="43">
        <v>13</v>
      </c>
      <c r="H31" s="43">
        <f t="shared" ref="H31:H37" si="35">SUM(F31:G31)</f>
        <v>14</v>
      </c>
      <c r="I31" s="122">
        <f t="shared" ref="I31:K37" si="36">IF(C31&gt;0,ROUND((F31/C31)*100,2),0)</f>
        <v>100</v>
      </c>
      <c r="J31" s="122">
        <f t="shared" si="36"/>
        <v>100</v>
      </c>
      <c r="K31" s="122">
        <f t="shared" si="36"/>
        <v>100</v>
      </c>
      <c r="L31" s="43">
        <v>0</v>
      </c>
      <c r="M31" s="43">
        <v>1</v>
      </c>
      <c r="N31" s="43">
        <f t="shared" ref="N31:N34" si="37">SUM(L31:M31)</f>
        <v>1</v>
      </c>
      <c r="O31" s="43">
        <v>0</v>
      </c>
      <c r="P31" s="43">
        <v>1</v>
      </c>
      <c r="Q31" s="43">
        <f t="shared" ref="Q31:Q34" si="38">SUM(O31:P31)</f>
        <v>1</v>
      </c>
      <c r="R31" s="43">
        <v>0</v>
      </c>
      <c r="S31" s="43">
        <v>2</v>
      </c>
      <c r="T31" s="43">
        <f t="shared" ref="T31:T34" si="39">SUM(R31:S31)</f>
        <v>2</v>
      </c>
      <c r="U31" s="43">
        <v>0</v>
      </c>
      <c r="V31" s="43">
        <v>2</v>
      </c>
      <c r="W31" s="43">
        <f t="shared" ref="W31:W34" si="40">SUM(U31:V31)</f>
        <v>2</v>
      </c>
      <c r="X31" s="43">
        <v>1</v>
      </c>
      <c r="Y31" s="43">
        <v>3</v>
      </c>
      <c r="Z31" s="43">
        <f t="shared" ref="Z31:Z34" si="41">SUM(X31:Y31)</f>
        <v>4</v>
      </c>
      <c r="AA31" s="43">
        <v>0</v>
      </c>
      <c r="AB31" s="43">
        <v>1</v>
      </c>
      <c r="AC31" s="43">
        <f t="shared" ref="AC31:AC34" si="42">SUM(AA31:AB31)</f>
        <v>1</v>
      </c>
      <c r="AD31" s="43">
        <v>0</v>
      </c>
      <c r="AE31" s="43">
        <v>3</v>
      </c>
      <c r="AF31" s="43">
        <f t="shared" ref="AF31:AF34" si="43">SUM(AD31:AE31)</f>
        <v>3</v>
      </c>
      <c r="AG31" s="43">
        <v>0</v>
      </c>
      <c r="AH31" s="43">
        <v>0</v>
      </c>
      <c r="AI31" s="43">
        <f t="shared" ref="AI31:AI34" si="44">SUM(AG31:AH31)</f>
        <v>0</v>
      </c>
      <c r="AJ31" s="43">
        <v>0</v>
      </c>
      <c r="AK31" s="43">
        <v>0</v>
      </c>
      <c r="AL31" s="43">
        <f t="shared" ref="AL31:AL34" si="45">SUM(AJ31:AK31)</f>
        <v>0</v>
      </c>
      <c r="AM31" s="43">
        <f t="shared" si="29"/>
        <v>1</v>
      </c>
      <c r="AN31" s="43">
        <f t="shared" si="29"/>
        <v>13</v>
      </c>
      <c r="AO31" s="43">
        <f t="shared" si="30"/>
        <v>14</v>
      </c>
      <c r="AP31" s="43">
        <f t="shared" si="31"/>
        <v>4</v>
      </c>
      <c r="AQ31" s="43">
        <f t="shared" si="31"/>
        <v>58</v>
      </c>
      <c r="AR31" s="43">
        <f t="shared" si="32"/>
        <v>62</v>
      </c>
      <c r="AS31" s="122">
        <f t="shared" si="33"/>
        <v>50</v>
      </c>
      <c r="AT31" s="122">
        <f t="shared" si="33"/>
        <v>55.769230769230774</v>
      </c>
      <c r="AU31" s="122">
        <f t="shared" si="33"/>
        <v>55.357142857142861</v>
      </c>
    </row>
    <row r="32" spans="1:47" ht="24.95" customHeight="1">
      <c r="A32" s="174">
        <v>3</v>
      </c>
      <c r="B32" s="26" t="s">
        <v>148</v>
      </c>
      <c r="C32" s="43">
        <v>20</v>
      </c>
      <c r="D32" s="43">
        <v>28</v>
      </c>
      <c r="E32" s="43">
        <f t="shared" si="34"/>
        <v>48</v>
      </c>
      <c r="F32" s="43">
        <v>19</v>
      </c>
      <c r="G32" s="43">
        <v>29</v>
      </c>
      <c r="H32" s="43">
        <f t="shared" si="35"/>
        <v>48</v>
      </c>
      <c r="I32" s="122">
        <f t="shared" si="36"/>
        <v>95</v>
      </c>
      <c r="J32" s="122">
        <f t="shared" si="36"/>
        <v>103.57</v>
      </c>
      <c r="K32" s="122">
        <f t="shared" si="36"/>
        <v>100</v>
      </c>
      <c r="L32" s="43">
        <v>1</v>
      </c>
      <c r="M32" s="43">
        <v>1</v>
      </c>
      <c r="N32" s="43">
        <f t="shared" si="37"/>
        <v>2</v>
      </c>
      <c r="O32" s="43">
        <v>0</v>
      </c>
      <c r="P32" s="43">
        <v>3</v>
      </c>
      <c r="Q32" s="43">
        <f t="shared" si="38"/>
        <v>3</v>
      </c>
      <c r="R32" s="43">
        <v>1</v>
      </c>
      <c r="S32" s="43">
        <v>2</v>
      </c>
      <c r="T32" s="43">
        <f t="shared" si="39"/>
        <v>3</v>
      </c>
      <c r="U32" s="43">
        <v>9</v>
      </c>
      <c r="V32" s="43">
        <v>4</v>
      </c>
      <c r="W32" s="43">
        <f t="shared" si="40"/>
        <v>13</v>
      </c>
      <c r="X32" s="43">
        <v>4</v>
      </c>
      <c r="Y32" s="43">
        <v>6</v>
      </c>
      <c r="Z32" s="43">
        <f t="shared" si="41"/>
        <v>10</v>
      </c>
      <c r="AA32" s="43">
        <v>5</v>
      </c>
      <c r="AB32" s="43">
        <v>7</v>
      </c>
      <c r="AC32" s="43">
        <f t="shared" si="42"/>
        <v>12</v>
      </c>
      <c r="AD32" s="43">
        <v>0</v>
      </c>
      <c r="AE32" s="43">
        <v>3</v>
      </c>
      <c r="AF32" s="43">
        <f t="shared" si="43"/>
        <v>3</v>
      </c>
      <c r="AG32" s="43">
        <v>0</v>
      </c>
      <c r="AH32" s="43">
        <v>2</v>
      </c>
      <c r="AI32" s="43">
        <f t="shared" si="44"/>
        <v>2</v>
      </c>
      <c r="AJ32" s="43">
        <v>0</v>
      </c>
      <c r="AK32" s="43">
        <v>0</v>
      </c>
      <c r="AL32" s="43">
        <f t="shared" si="45"/>
        <v>0</v>
      </c>
      <c r="AM32" s="43">
        <f t="shared" si="29"/>
        <v>20</v>
      </c>
      <c r="AN32" s="43">
        <f t="shared" si="29"/>
        <v>28</v>
      </c>
      <c r="AO32" s="43">
        <f t="shared" si="30"/>
        <v>48</v>
      </c>
      <c r="AP32" s="43">
        <f t="shared" si="31"/>
        <v>90</v>
      </c>
      <c r="AQ32" s="43">
        <f t="shared" si="31"/>
        <v>114</v>
      </c>
      <c r="AR32" s="43">
        <f t="shared" si="32"/>
        <v>204</v>
      </c>
      <c r="AS32" s="122">
        <f t="shared" si="33"/>
        <v>56.25</v>
      </c>
      <c r="AT32" s="122">
        <f t="shared" si="33"/>
        <v>50.892857142857139</v>
      </c>
      <c r="AU32" s="122">
        <f t="shared" si="33"/>
        <v>53.125</v>
      </c>
    </row>
    <row r="33" spans="1:47" ht="24.95" customHeight="1">
      <c r="A33" s="174">
        <v>4</v>
      </c>
      <c r="B33" s="26" t="s">
        <v>149</v>
      </c>
      <c r="C33" s="43">
        <v>20</v>
      </c>
      <c r="D33" s="43">
        <v>28</v>
      </c>
      <c r="E33" s="43">
        <f t="shared" si="34"/>
        <v>48</v>
      </c>
      <c r="F33" s="43">
        <v>19</v>
      </c>
      <c r="G33" s="43">
        <v>29</v>
      </c>
      <c r="H33" s="43">
        <f t="shared" si="35"/>
        <v>48</v>
      </c>
      <c r="I33" s="122">
        <f t="shared" si="36"/>
        <v>95</v>
      </c>
      <c r="J33" s="122">
        <f t="shared" si="36"/>
        <v>103.57</v>
      </c>
      <c r="K33" s="122">
        <f t="shared" si="36"/>
        <v>100</v>
      </c>
      <c r="L33" s="43">
        <v>1</v>
      </c>
      <c r="M33" s="43">
        <v>2</v>
      </c>
      <c r="N33" s="43">
        <f t="shared" si="37"/>
        <v>3</v>
      </c>
      <c r="O33" s="43">
        <v>0</v>
      </c>
      <c r="P33" s="43">
        <v>1</v>
      </c>
      <c r="Q33" s="43">
        <f t="shared" si="38"/>
        <v>1</v>
      </c>
      <c r="R33" s="43">
        <v>4</v>
      </c>
      <c r="S33" s="43">
        <v>6</v>
      </c>
      <c r="T33" s="43">
        <f t="shared" si="39"/>
        <v>10</v>
      </c>
      <c r="U33" s="43">
        <v>5</v>
      </c>
      <c r="V33" s="43">
        <v>5</v>
      </c>
      <c r="W33" s="43">
        <f t="shared" si="40"/>
        <v>10</v>
      </c>
      <c r="X33" s="43">
        <v>5</v>
      </c>
      <c r="Y33" s="43">
        <v>5</v>
      </c>
      <c r="Z33" s="43">
        <f t="shared" si="41"/>
        <v>10</v>
      </c>
      <c r="AA33" s="43">
        <v>1</v>
      </c>
      <c r="AB33" s="43">
        <v>4</v>
      </c>
      <c r="AC33" s="43">
        <f t="shared" si="42"/>
        <v>5</v>
      </c>
      <c r="AD33" s="43">
        <v>2</v>
      </c>
      <c r="AE33" s="43">
        <v>4</v>
      </c>
      <c r="AF33" s="43">
        <f t="shared" si="43"/>
        <v>6</v>
      </c>
      <c r="AG33" s="43">
        <v>2</v>
      </c>
      <c r="AH33" s="43">
        <v>1</v>
      </c>
      <c r="AI33" s="43">
        <f t="shared" si="44"/>
        <v>3</v>
      </c>
      <c r="AJ33" s="43">
        <v>0</v>
      </c>
      <c r="AK33" s="43">
        <v>0</v>
      </c>
      <c r="AL33" s="43">
        <f t="shared" si="45"/>
        <v>0</v>
      </c>
      <c r="AM33" s="43">
        <f t="shared" si="29"/>
        <v>20</v>
      </c>
      <c r="AN33" s="43">
        <f t="shared" si="29"/>
        <v>28</v>
      </c>
      <c r="AO33" s="43">
        <f t="shared" si="30"/>
        <v>48</v>
      </c>
      <c r="AP33" s="43">
        <f t="shared" si="31"/>
        <v>86</v>
      </c>
      <c r="AQ33" s="43">
        <f t="shared" si="31"/>
        <v>125</v>
      </c>
      <c r="AR33" s="43">
        <f t="shared" si="32"/>
        <v>211</v>
      </c>
      <c r="AS33" s="122">
        <f t="shared" si="33"/>
        <v>53.75</v>
      </c>
      <c r="AT33" s="122">
        <f t="shared" si="33"/>
        <v>55.803571428571431</v>
      </c>
      <c r="AU33" s="122">
        <f t="shared" si="33"/>
        <v>54.947916666666664</v>
      </c>
    </row>
    <row r="34" spans="1:47" ht="24.95" customHeight="1">
      <c r="A34" s="174">
        <v>5</v>
      </c>
      <c r="B34" s="26" t="s">
        <v>150</v>
      </c>
      <c r="C34" s="43">
        <v>2</v>
      </c>
      <c r="D34" s="43">
        <v>20</v>
      </c>
      <c r="E34" s="43">
        <f t="shared" si="34"/>
        <v>22</v>
      </c>
      <c r="F34" s="43">
        <v>2</v>
      </c>
      <c r="G34" s="43">
        <v>20</v>
      </c>
      <c r="H34" s="43">
        <f t="shared" si="35"/>
        <v>22</v>
      </c>
      <c r="I34" s="122">
        <f t="shared" si="36"/>
        <v>100</v>
      </c>
      <c r="J34" s="122">
        <f t="shared" si="36"/>
        <v>100</v>
      </c>
      <c r="K34" s="122">
        <f t="shared" si="36"/>
        <v>100</v>
      </c>
      <c r="L34" s="43">
        <v>0</v>
      </c>
      <c r="M34" s="43">
        <v>0</v>
      </c>
      <c r="N34" s="43">
        <f t="shared" si="37"/>
        <v>0</v>
      </c>
      <c r="O34" s="43">
        <v>0</v>
      </c>
      <c r="P34" s="43">
        <v>3</v>
      </c>
      <c r="Q34" s="43">
        <f t="shared" si="38"/>
        <v>3</v>
      </c>
      <c r="R34" s="43">
        <v>0</v>
      </c>
      <c r="S34" s="43">
        <v>4</v>
      </c>
      <c r="T34" s="43">
        <f t="shared" si="39"/>
        <v>4</v>
      </c>
      <c r="U34" s="43">
        <v>0</v>
      </c>
      <c r="V34" s="43">
        <v>5</v>
      </c>
      <c r="W34" s="43">
        <f t="shared" si="40"/>
        <v>5</v>
      </c>
      <c r="X34" s="43">
        <v>0</v>
      </c>
      <c r="Y34" s="43">
        <v>2</v>
      </c>
      <c r="Z34" s="43">
        <f t="shared" si="41"/>
        <v>2</v>
      </c>
      <c r="AA34" s="43">
        <v>2</v>
      </c>
      <c r="AB34" s="43">
        <v>3</v>
      </c>
      <c r="AC34" s="43">
        <f t="shared" si="42"/>
        <v>5</v>
      </c>
      <c r="AD34" s="43">
        <v>0</v>
      </c>
      <c r="AE34" s="43">
        <v>1</v>
      </c>
      <c r="AF34" s="43">
        <f t="shared" si="43"/>
        <v>1</v>
      </c>
      <c r="AG34" s="43">
        <v>0</v>
      </c>
      <c r="AH34" s="43">
        <v>2</v>
      </c>
      <c r="AI34" s="43">
        <f t="shared" si="44"/>
        <v>2</v>
      </c>
      <c r="AJ34" s="43">
        <v>0</v>
      </c>
      <c r="AK34" s="43">
        <v>0</v>
      </c>
      <c r="AL34" s="43">
        <f t="shared" si="45"/>
        <v>0</v>
      </c>
      <c r="AM34" s="43">
        <f t="shared" si="29"/>
        <v>2</v>
      </c>
      <c r="AN34" s="43">
        <f t="shared" si="29"/>
        <v>20</v>
      </c>
      <c r="AO34" s="43">
        <f t="shared" si="30"/>
        <v>22</v>
      </c>
      <c r="AP34" s="43">
        <f t="shared" si="31"/>
        <v>6</v>
      </c>
      <c r="AQ34" s="43">
        <f t="shared" si="31"/>
        <v>91</v>
      </c>
      <c r="AR34" s="43">
        <f t="shared" si="32"/>
        <v>97</v>
      </c>
      <c r="AS34" s="122">
        <f t="shared" si="33"/>
        <v>37.5</v>
      </c>
      <c r="AT34" s="122">
        <f t="shared" si="33"/>
        <v>56.875</v>
      </c>
      <c r="AU34" s="122">
        <f t="shared" si="33"/>
        <v>55.113636363636367</v>
      </c>
    </row>
    <row r="35" spans="1:47" ht="24.95" customHeight="1">
      <c r="A35" s="174">
        <v>6</v>
      </c>
      <c r="B35" s="26" t="s">
        <v>68</v>
      </c>
      <c r="C35" s="43">
        <v>20</v>
      </c>
      <c r="D35" s="43">
        <v>12</v>
      </c>
      <c r="E35" s="43">
        <f t="shared" si="34"/>
        <v>32</v>
      </c>
      <c r="F35" s="43">
        <v>12</v>
      </c>
      <c r="G35" s="43">
        <v>5</v>
      </c>
      <c r="H35" s="43">
        <f t="shared" si="35"/>
        <v>17</v>
      </c>
      <c r="I35" s="122">
        <f t="shared" si="36"/>
        <v>60</v>
      </c>
      <c r="J35" s="122">
        <f t="shared" si="36"/>
        <v>41.67</v>
      </c>
      <c r="K35" s="122">
        <f t="shared" si="36"/>
        <v>53.13</v>
      </c>
      <c r="L35" s="43">
        <v>0</v>
      </c>
      <c r="M35" s="43">
        <v>0</v>
      </c>
      <c r="N35" s="43">
        <f t="shared" ref="N35" si="46">SUM(L35:M35)</f>
        <v>0</v>
      </c>
      <c r="O35" s="43">
        <v>0</v>
      </c>
      <c r="P35" s="43">
        <v>0</v>
      </c>
      <c r="Q35" s="43">
        <f t="shared" ref="Q35:Q37" si="47">SUM(O35:P35)</f>
        <v>0</v>
      </c>
      <c r="R35" s="43">
        <v>0</v>
      </c>
      <c r="S35" s="43">
        <v>0</v>
      </c>
      <c r="T35" s="43">
        <f t="shared" ref="T35:T37" si="48">SUM(R35:S35)</f>
        <v>0</v>
      </c>
      <c r="U35" s="43">
        <v>2</v>
      </c>
      <c r="V35" s="43">
        <v>2</v>
      </c>
      <c r="W35" s="43">
        <f t="shared" ref="W35:W37" si="49">SUM(U35:V35)</f>
        <v>4</v>
      </c>
      <c r="X35" s="43">
        <v>3</v>
      </c>
      <c r="Y35" s="43">
        <v>2</v>
      </c>
      <c r="Z35" s="43">
        <f t="shared" ref="Z35:Z37" si="50">SUM(X35:Y35)</f>
        <v>5</v>
      </c>
      <c r="AA35" s="43">
        <v>1</v>
      </c>
      <c r="AB35" s="43">
        <v>0</v>
      </c>
      <c r="AC35" s="43">
        <f t="shared" ref="AC35:AC37" si="51">SUM(AA35:AB35)</f>
        <v>1</v>
      </c>
      <c r="AD35" s="43">
        <v>4</v>
      </c>
      <c r="AE35" s="43">
        <v>1</v>
      </c>
      <c r="AF35" s="43">
        <f t="shared" ref="AF35:AF37" si="52">SUM(AD35:AE35)</f>
        <v>5</v>
      </c>
      <c r="AG35" s="43">
        <v>5</v>
      </c>
      <c r="AH35" s="43">
        <v>4</v>
      </c>
      <c r="AI35" s="43">
        <f t="shared" ref="AI35:AI37" si="53">SUM(AG35:AH35)</f>
        <v>9</v>
      </c>
      <c r="AJ35" s="43">
        <v>5</v>
      </c>
      <c r="AK35" s="43">
        <v>3</v>
      </c>
      <c r="AL35" s="43">
        <f t="shared" ref="AL35:AL37" si="54">SUM(AJ35:AK35)</f>
        <v>8</v>
      </c>
      <c r="AM35" s="43">
        <f t="shared" si="29"/>
        <v>20</v>
      </c>
      <c r="AN35" s="43">
        <f t="shared" si="29"/>
        <v>12</v>
      </c>
      <c r="AO35" s="43">
        <f t="shared" si="30"/>
        <v>32</v>
      </c>
      <c r="AP35" s="43">
        <f t="shared" si="31"/>
        <v>38</v>
      </c>
      <c r="AQ35" s="43">
        <f t="shared" si="31"/>
        <v>24</v>
      </c>
      <c r="AR35" s="43">
        <f t="shared" si="32"/>
        <v>62</v>
      </c>
      <c r="AS35" s="122">
        <f t="shared" si="33"/>
        <v>23.75</v>
      </c>
      <c r="AT35" s="122">
        <f t="shared" si="33"/>
        <v>25</v>
      </c>
      <c r="AU35" s="122">
        <f t="shared" si="33"/>
        <v>24.21875</v>
      </c>
    </row>
    <row r="36" spans="1:47" ht="24.95" customHeight="1">
      <c r="A36" s="174">
        <v>7</v>
      </c>
      <c r="B36" s="26" t="s">
        <v>151</v>
      </c>
      <c r="C36" s="43">
        <v>8</v>
      </c>
      <c r="D36" s="43">
        <v>7</v>
      </c>
      <c r="E36" s="43">
        <f t="shared" si="34"/>
        <v>15</v>
      </c>
      <c r="F36" s="43">
        <v>8</v>
      </c>
      <c r="G36" s="43">
        <v>7</v>
      </c>
      <c r="H36" s="43">
        <f t="shared" si="35"/>
        <v>15</v>
      </c>
      <c r="I36" s="122">
        <f t="shared" si="36"/>
        <v>100</v>
      </c>
      <c r="J36" s="122">
        <f t="shared" si="36"/>
        <v>100</v>
      </c>
      <c r="K36" s="122">
        <f t="shared" si="36"/>
        <v>100</v>
      </c>
      <c r="L36" s="43">
        <v>2</v>
      </c>
      <c r="M36" s="43">
        <v>1</v>
      </c>
      <c r="N36" s="43">
        <f t="shared" ref="N36:N37" si="55">SUM(L36:M36)</f>
        <v>3</v>
      </c>
      <c r="O36" s="43">
        <v>5</v>
      </c>
      <c r="P36" s="43">
        <v>1</v>
      </c>
      <c r="Q36" s="43">
        <f t="shared" si="47"/>
        <v>6</v>
      </c>
      <c r="R36" s="43">
        <v>1</v>
      </c>
      <c r="S36" s="43">
        <v>1</v>
      </c>
      <c r="T36" s="43">
        <f t="shared" si="48"/>
        <v>2</v>
      </c>
      <c r="U36" s="43">
        <v>0</v>
      </c>
      <c r="V36" s="43">
        <v>2</v>
      </c>
      <c r="W36" s="43">
        <f t="shared" si="49"/>
        <v>2</v>
      </c>
      <c r="X36" s="43">
        <v>0</v>
      </c>
      <c r="Y36" s="43">
        <v>1</v>
      </c>
      <c r="Z36" s="43">
        <f t="shared" si="50"/>
        <v>1</v>
      </c>
      <c r="AA36" s="43">
        <v>0</v>
      </c>
      <c r="AB36" s="43">
        <v>1</v>
      </c>
      <c r="AC36" s="43">
        <f t="shared" si="51"/>
        <v>1</v>
      </c>
      <c r="AD36" s="43">
        <v>0</v>
      </c>
      <c r="AE36" s="43">
        <v>0</v>
      </c>
      <c r="AF36" s="43">
        <f t="shared" si="52"/>
        <v>0</v>
      </c>
      <c r="AG36" s="43">
        <v>0</v>
      </c>
      <c r="AH36" s="43">
        <v>0</v>
      </c>
      <c r="AI36" s="43">
        <f t="shared" si="53"/>
        <v>0</v>
      </c>
      <c r="AJ36" s="43">
        <v>0</v>
      </c>
      <c r="AK36" s="43">
        <v>0</v>
      </c>
      <c r="AL36" s="43">
        <f t="shared" si="54"/>
        <v>0</v>
      </c>
      <c r="AM36" s="43">
        <f t="shared" si="29"/>
        <v>8</v>
      </c>
      <c r="AN36" s="43">
        <f t="shared" si="29"/>
        <v>7</v>
      </c>
      <c r="AO36" s="43">
        <f t="shared" si="30"/>
        <v>15</v>
      </c>
      <c r="AP36" s="43">
        <f t="shared" si="31"/>
        <v>57</v>
      </c>
      <c r="AQ36" s="43">
        <f t="shared" si="31"/>
        <v>38</v>
      </c>
      <c r="AR36" s="43">
        <f t="shared" si="32"/>
        <v>95</v>
      </c>
      <c r="AS36" s="122">
        <f t="shared" si="33"/>
        <v>89.0625</v>
      </c>
      <c r="AT36" s="122">
        <f t="shared" si="33"/>
        <v>67.857142857142861</v>
      </c>
      <c r="AU36" s="122">
        <f t="shared" si="33"/>
        <v>79.166666666666657</v>
      </c>
    </row>
    <row r="37" spans="1:47" ht="24.95" customHeight="1">
      <c r="A37" s="174">
        <v>8</v>
      </c>
      <c r="B37" s="26" t="s">
        <v>234</v>
      </c>
      <c r="C37" s="43">
        <v>10</v>
      </c>
      <c r="D37" s="43">
        <v>3</v>
      </c>
      <c r="E37" s="43">
        <f t="shared" si="34"/>
        <v>13</v>
      </c>
      <c r="F37" s="43">
        <v>10</v>
      </c>
      <c r="G37" s="43">
        <v>3</v>
      </c>
      <c r="H37" s="43">
        <f t="shared" si="35"/>
        <v>13</v>
      </c>
      <c r="I37" s="122">
        <f t="shared" si="36"/>
        <v>100</v>
      </c>
      <c r="J37" s="122">
        <f t="shared" si="36"/>
        <v>100</v>
      </c>
      <c r="K37" s="122">
        <f t="shared" si="36"/>
        <v>100</v>
      </c>
      <c r="L37" s="43">
        <v>0</v>
      </c>
      <c r="M37" s="43">
        <v>0</v>
      </c>
      <c r="N37" s="43">
        <f t="shared" si="55"/>
        <v>0</v>
      </c>
      <c r="O37" s="43">
        <v>0</v>
      </c>
      <c r="P37" s="43">
        <v>0</v>
      </c>
      <c r="Q37" s="43">
        <f t="shared" si="47"/>
        <v>0</v>
      </c>
      <c r="R37" s="43">
        <v>4</v>
      </c>
      <c r="S37" s="43">
        <v>1</v>
      </c>
      <c r="T37" s="43">
        <f t="shared" si="48"/>
        <v>5</v>
      </c>
      <c r="U37" s="43">
        <v>4</v>
      </c>
      <c r="V37" s="43">
        <v>0</v>
      </c>
      <c r="W37" s="43">
        <f t="shared" si="49"/>
        <v>4</v>
      </c>
      <c r="X37" s="43">
        <v>2</v>
      </c>
      <c r="Y37" s="43">
        <v>1</v>
      </c>
      <c r="Z37" s="43">
        <f t="shared" si="50"/>
        <v>3</v>
      </c>
      <c r="AA37" s="43">
        <v>0</v>
      </c>
      <c r="AB37" s="43">
        <v>1</v>
      </c>
      <c r="AC37" s="43">
        <f t="shared" si="51"/>
        <v>1</v>
      </c>
      <c r="AD37" s="43">
        <v>0</v>
      </c>
      <c r="AE37" s="43">
        <v>0</v>
      </c>
      <c r="AF37" s="43">
        <f t="shared" si="52"/>
        <v>0</v>
      </c>
      <c r="AG37" s="43">
        <v>0</v>
      </c>
      <c r="AH37" s="43">
        <v>0</v>
      </c>
      <c r="AI37" s="43">
        <f t="shared" si="53"/>
        <v>0</v>
      </c>
      <c r="AJ37" s="43">
        <v>0</v>
      </c>
      <c r="AK37" s="43">
        <v>0</v>
      </c>
      <c r="AL37" s="43">
        <f t="shared" si="54"/>
        <v>0</v>
      </c>
      <c r="AM37" s="43">
        <f t="shared" si="29"/>
        <v>10</v>
      </c>
      <c r="AN37" s="43">
        <f t="shared" si="29"/>
        <v>3</v>
      </c>
      <c r="AO37" s="43">
        <f t="shared" si="30"/>
        <v>13</v>
      </c>
      <c r="AP37" s="43">
        <f t="shared" si="31"/>
        <v>52</v>
      </c>
      <c r="AQ37" s="43">
        <f t="shared" si="31"/>
        <v>13</v>
      </c>
      <c r="AR37" s="43">
        <f t="shared" si="32"/>
        <v>65</v>
      </c>
      <c r="AS37" s="122">
        <f t="shared" si="33"/>
        <v>65</v>
      </c>
      <c r="AT37" s="122">
        <f t="shared" si="33"/>
        <v>54.166666666666664</v>
      </c>
      <c r="AU37" s="122">
        <f t="shared" si="33"/>
        <v>62.5</v>
      </c>
    </row>
    <row r="38" spans="1:47" ht="24.95" customHeight="1">
      <c r="A38" s="174"/>
      <c r="B38" s="26" t="s">
        <v>44</v>
      </c>
      <c r="C38" s="43">
        <f t="shared" ref="C38:H38" si="56">SUM(C30:C37)</f>
        <v>101</v>
      </c>
      <c r="D38" s="43">
        <f t="shared" si="56"/>
        <v>139</v>
      </c>
      <c r="E38" s="43">
        <f t="shared" si="56"/>
        <v>240</v>
      </c>
      <c r="F38" s="43">
        <f t="shared" si="56"/>
        <v>91</v>
      </c>
      <c r="G38" s="43">
        <f t="shared" si="56"/>
        <v>134</v>
      </c>
      <c r="H38" s="43">
        <f t="shared" si="56"/>
        <v>225</v>
      </c>
      <c r="I38" s="122">
        <f>IF(C38&gt;0,ROUND((F38/C38)*100,2),0)</f>
        <v>90.1</v>
      </c>
      <c r="J38" s="122">
        <f>IF(D38&gt;0,ROUND((G38/D38)*100,2),0)</f>
        <v>96.4</v>
      </c>
      <c r="K38" s="122">
        <f>IF(E38&gt;0,ROUND((H38/E38)*100,2),0)</f>
        <v>93.75</v>
      </c>
      <c r="L38" s="43">
        <f t="shared" ref="L38:AR38" si="57">SUM(L30:L37)</f>
        <v>6</v>
      </c>
      <c r="M38" s="43">
        <f t="shared" si="57"/>
        <v>11</v>
      </c>
      <c r="N38" s="43">
        <f t="shared" si="57"/>
        <v>17</v>
      </c>
      <c r="O38" s="43">
        <f t="shared" si="57"/>
        <v>7</v>
      </c>
      <c r="P38" s="43">
        <f t="shared" si="57"/>
        <v>11</v>
      </c>
      <c r="Q38" s="43">
        <f t="shared" si="57"/>
        <v>18</v>
      </c>
      <c r="R38" s="43">
        <f t="shared" si="57"/>
        <v>12</v>
      </c>
      <c r="S38" s="43">
        <f t="shared" si="57"/>
        <v>23</v>
      </c>
      <c r="T38" s="43">
        <f t="shared" si="57"/>
        <v>35</v>
      </c>
      <c r="U38" s="43">
        <f t="shared" si="57"/>
        <v>26</v>
      </c>
      <c r="V38" s="43">
        <f t="shared" si="57"/>
        <v>27</v>
      </c>
      <c r="W38" s="43">
        <f t="shared" si="57"/>
        <v>53</v>
      </c>
      <c r="X38" s="43">
        <f t="shared" si="57"/>
        <v>19</v>
      </c>
      <c r="Y38" s="43">
        <f t="shared" si="57"/>
        <v>23</v>
      </c>
      <c r="Z38" s="43">
        <f t="shared" si="57"/>
        <v>42</v>
      </c>
      <c r="AA38" s="43">
        <f t="shared" si="57"/>
        <v>11</v>
      </c>
      <c r="AB38" s="43">
        <f t="shared" si="57"/>
        <v>18</v>
      </c>
      <c r="AC38" s="43">
        <f t="shared" si="57"/>
        <v>29</v>
      </c>
      <c r="AD38" s="43">
        <f t="shared" si="57"/>
        <v>7</v>
      </c>
      <c r="AE38" s="43">
        <f t="shared" si="57"/>
        <v>13</v>
      </c>
      <c r="AF38" s="43">
        <f t="shared" si="57"/>
        <v>20</v>
      </c>
      <c r="AG38" s="43">
        <f t="shared" si="57"/>
        <v>8</v>
      </c>
      <c r="AH38" s="43">
        <f t="shared" si="57"/>
        <v>10</v>
      </c>
      <c r="AI38" s="43">
        <f t="shared" si="57"/>
        <v>18</v>
      </c>
      <c r="AJ38" s="43">
        <f t="shared" si="57"/>
        <v>5</v>
      </c>
      <c r="AK38" s="43">
        <f t="shared" si="57"/>
        <v>3</v>
      </c>
      <c r="AL38" s="43">
        <f t="shared" si="57"/>
        <v>8</v>
      </c>
      <c r="AM38" s="43">
        <f t="shared" si="57"/>
        <v>101</v>
      </c>
      <c r="AN38" s="43">
        <f t="shared" si="57"/>
        <v>139</v>
      </c>
      <c r="AO38" s="43">
        <f t="shared" si="57"/>
        <v>240</v>
      </c>
      <c r="AP38" s="43">
        <f t="shared" si="57"/>
        <v>430</v>
      </c>
      <c r="AQ38" s="43">
        <f t="shared" si="57"/>
        <v>620</v>
      </c>
      <c r="AR38" s="43">
        <f t="shared" si="57"/>
        <v>1050</v>
      </c>
      <c r="AS38" s="122">
        <f t="shared" si="33"/>
        <v>53.21782178217822</v>
      </c>
      <c r="AT38" s="122">
        <f t="shared" si="33"/>
        <v>55.755395683453237</v>
      </c>
      <c r="AU38" s="122">
        <f t="shared" si="33"/>
        <v>54.6875</v>
      </c>
    </row>
    <row r="39" spans="1:47" ht="24.95" customHeight="1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</row>
    <row r="40" spans="1:47" ht="24.95" customHeight="1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</row>
    <row r="41" spans="1:47" ht="24.95" customHeight="1">
      <c r="A41"/>
      <c r="B41" s="428" t="s">
        <v>239</v>
      </c>
      <c r="C41" s="428"/>
      <c r="D41" s="428"/>
      <c r="E41" s="428"/>
      <c r="F41" s="428"/>
      <c r="G41" s="428"/>
      <c r="H41" s="428"/>
      <c r="I41" s="428"/>
      <c r="J41" s="428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</row>
    <row r="42" spans="1:47" ht="24.95" customHeight="1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</row>
    <row r="43" spans="1:47" ht="24.95" customHeight="1">
      <c r="A43" s="267"/>
      <c r="B43" s="258" t="s">
        <v>140</v>
      </c>
      <c r="C43" s="269" t="s">
        <v>141</v>
      </c>
      <c r="D43" s="270"/>
      <c r="E43" s="271"/>
      <c r="F43" s="254" t="s">
        <v>142</v>
      </c>
      <c r="G43" s="255"/>
      <c r="H43" s="256"/>
      <c r="I43" s="254" t="s">
        <v>50</v>
      </c>
      <c r="J43" s="255"/>
      <c r="K43" s="256"/>
      <c r="L43" s="257" t="s">
        <v>51</v>
      </c>
      <c r="M43" s="257"/>
      <c r="N43" s="257"/>
      <c r="O43" s="257" t="s">
        <v>52</v>
      </c>
      <c r="P43" s="257"/>
      <c r="Q43" s="257"/>
      <c r="R43" s="257" t="s">
        <v>53</v>
      </c>
      <c r="S43" s="257"/>
      <c r="T43" s="257"/>
      <c r="U43" s="257" t="s">
        <v>54</v>
      </c>
      <c r="V43" s="257"/>
      <c r="W43" s="257"/>
      <c r="X43" s="257" t="s">
        <v>55</v>
      </c>
      <c r="Y43" s="257"/>
      <c r="Z43" s="257"/>
      <c r="AA43" s="257" t="s">
        <v>56</v>
      </c>
      <c r="AB43" s="257"/>
      <c r="AC43" s="257"/>
      <c r="AD43" s="257" t="s">
        <v>143</v>
      </c>
      <c r="AE43" s="257"/>
      <c r="AF43" s="257"/>
      <c r="AG43" s="257" t="s">
        <v>144</v>
      </c>
      <c r="AH43" s="257"/>
      <c r="AI43" s="257"/>
      <c r="AJ43" s="257" t="s">
        <v>145</v>
      </c>
      <c r="AK43" s="257"/>
      <c r="AL43" s="257"/>
      <c r="AM43" s="257" t="s">
        <v>146</v>
      </c>
      <c r="AN43" s="257"/>
      <c r="AO43" s="257"/>
      <c r="AP43" s="254" t="s">
        <v>147</v>
      </c>
      <c r="AQ43" s="255"/>
      <c r="AR43" s="256"/>
      <c r="AS43" s="283" t="s">
        <v>101</v>
      </c>
      <c r="AT43" s="284"/>
      <c r="AU43" s="285"/>
    </row>
    <row r="44" spans="1:47" ht="24.95" customHeight="1">
      <c r="A44" s="268"/>
      <c r="B44" s="258"/>
      <c r="C44" s="40" t="s">
        <v>60</v>
      </c>
      <c r="D44" s="40" t="s">
        <v>61</v>
      </c>
      <c r="E44" s="40" t="s">
        <v>62</v>
      </c>
      <c r="F44" s="40" t="s">
        <v>60</v>
      </c>
      <c r="G44" s="40" t="s">
        <v>61</v>
      </c>
      <c r="H44" s="40" t="s">
        <v>62</v>
      </c>
      <c r="I44" s="40" t="s">
        <v>60</v>
      </c>
      <c r="J44" s="40" t="s">
        <v>61</v>
      </c>
      <c r="K44" s="40" t="s">
        <v>62</v>
      </c>
      <c r="L44" s="40" t="s">
        <v>60</v>
      </c>
      <c r="M44" s="40" t="s">
        <v>61</v>
      </c>
      <c r="N44" s="40" t="s">
        <v>62</v>
      </c>
      <c r="O44" s="40" t="s">
        <v>60</v>
      </c>
      <c r="P44" s="40" t="s">
        <v>61</v>
      </c>
      <c r="Q44" s="40" t="s">
        <v>62</v>
      </c>
      <c r="R44" s="40" t="s">
        <v>60</v>
      </c>
      <c r="S44" s="40" t="s">
        <v>61</v>
      </c>
      <c r="T44" s="40" t="s">
        <v>62</v>
      </c>
      <c r="U44" s="40" t="s">
        <v>60</v>
      </c>
      <c r="V44" s="40" t="s">
        <v>61</v>
      </c>
      <c r="W44" s="40" t="s">
        <v>62</v>
      </c>
      <c r="X44" s="40" t="s">
        <v>60</v>
      </c>
      <c r="Y44" s="40" t="s">
        <v>61</v>
      </c>
      <c r="Z44" s="40" t="s">
        <v>62</v>
      </c>
      <c r="AA44" s="40" t="s">
        <v>60</v>
      </c>
      <c r="AB44" s="40" t="s">
        <v>61</v>
      </c>
      <c r="AC44" s="40" t="s">
        <v>62</v>
      </c>
      <c r="AD44" s="40" t="s">
        <v>60</v>
      </c>
      <c r="AE44" s="40" t="s">
        <v>61</v>
      </c>
      <c r="AF44" s="40" t="s">
        <v>62</v>
      </c>
      <c r="AG44" s="40" t="s">
        <v>60</v>
      </c>
      <c r="AH44" s="40" t="s">
        <v>61</v>
      </c>
      <c r="AI44" s="40" t="s">
        <v>62</v>
      </c>
      <c r="AJ44" s="40" t="s">
        <v>60</v>
      </c>
      <c r="AK44" s="40" t="s">
        <v>61</v>
      </c>
      <c r="AL44" s="40" t="s">
        <v>62</v>
      </c>
      <c r="AM44" s="40" t="s">
        <v>60</v>
      </c>
      <c r="AN44" s="40" t="s">
        <v>61</v>
      </c>
      <c r="AO44" s="40" t="s">
        <v>62</v>
      </c>
      <c r="AP44" s="40" t="s">
        <v>60</v>
      </c>
      <c r="AQ44" s="40" t="s">
        <v>61</v>
      </c>
      <c r="AR44" s="40" t="s">
        <v>62</v>
      </c>
      <c r="AS44" s="40" t="s">
        <v>60</v>
      </c>
      <c r="AT44" s="40" t="s">
        <v>61</v>
      </c>
      <c r="AU44" s="41" t="s">
        <v>62</v>
      </c>
    </row>
    <row r="45" spans="1:47" ht="24.95" customHeight="1">
      <c r="A45" s="174">
        <v>1</v>
      </c>
      <c r="B45" s="26" t="s">
        <v>66</v>
      </c>
      <c r="C45" s="43">
        <v>7</v>
      </c>
      <c r="D45" s="43">
        <v>11</v>
      </c>
      <c r="E45" s="43">
        <f>SUM(C45:D45)</f>
        <v>18</v>
      </c>
      <c r="F45" s="43">
        <v>7</v>
      </c>
      <c r="G45" s="43">
        <v>11</v>
      </c>
      <c r="H45" s="43">
        <f>SUM(F45:G45)</f>
        <v>18</v>
      </c>
      <c r="I45" s="122">
        <f>IF(C45&gt;0,ROUND((F45/C45)*100,2),0)</f>
        <v>100</v>
      </c>
      <c r="J45" s="122">
        <f>IF(D45&gt;0,ROUND((G45/D45)*100,2),0)</f>
        <v>100</v>
      </c>
      <c r="K45" s="122">
        <f>IF(E45&gt;0,ROUND((H45/E45)*100,2),0)</f>
        <v>100</v>
      </c>
      <c r="L45" s="43">
        <v>0</v>
      </c>
      <c r="M45" s="43">
        <v>0</v>
      </c>
      <c r="N45" s="43">
        <f>SUM(L45:M45)</f>
        <v>0</v>
      </c>
      <c r="O45" s="43">
        <v>0</v>
      </c>
      <c r="P45" s="43">
        <v>0</v>
      </c>
      <c r="Q45" s="43">
        <f>SUM(O45:P45)</f>
        <v>0</v>
      </c>
      <c r="R45" s="43">
        <v>1</v>
      </c>
      <c r="S45" s="43">
        <v>4</v>
      </c>
      <c r="T45" s="43">
        <f>SUM(R45:S45)</f>
        <v>5</v>
      </c>
      <c r="U45" s="43">
        <v>2</v>
      </c>
      <c r="V45" s="43">
        <v>3</v>
      </c>
      <c r="W45" s="43">
        <f>SUM(U45:V45)</f>
        <v>5</v>
      </c>
      <c r="X45" s="43">
        <v>2</v>
      </c>
      <c r="Y45" s="43">
        <v>1</v>
      </c>
      <c r="Z45" s="43">
        <f>SUM(X45:Y45)</f>
        <v>3</v>
      </c>
      <c r="AA45" s="43">
        <v>1</v>
      </c>
      <c r="AB45" s="43">
        <v>3</v>
      </c>
      <c r="AC45" s="43">
        <f>SUM(AA45:AB45)</f>
        <v>4</v>
      </c>
      <c r="AD45" s="43">
        <v>1</v>
      </c>
      <c r="AE45" s="43">
        <v>0</v>
      </c>
      <c r="AF45" s="43">
        <f>SUM(AD45:AE45)</f>
        <v>1</v>
      </c>
      <c r="AG45" s="43">
        <v>0</v>
      </c>
      <c r="AH45" s="43">
        <v>0</v>
      </c>
      <c r="AI45" s="43">
        <f>SUM(AG45:AH45)</f>
        <v>0</v>
      </c>
      <c r="AJ45" s="43">
        <v>0</v>
      </c>
      <c r="AK45" s="43">
        <v>0</v>
      </c>
      <c r="AL45" s="43">
        <f>SUM(AJ45:AK45)</f>
        <v>0</v>
      </c>
      <c r="AM45" s="43">
        <f>L45+O45+R45+U45+X45+AA45+AD45+AG45+AJ45</f>
        <v>7</v>
      </c>
      <c r="AN45" s="43">
        <f>M45+P45+S45+V45+Y45+AB45+AE45+AH45+AK45</f>
        <v>11</v>
      </c>
      <c r="AO45" s="43">
        <f>SUM(AM45:AN45)</f>
        <v>18</v>
      </c>
      <c r="AP45" s="43">
        <f>L45*8+O45*7+R45*6+U45*5+X45*4+AA45*3+AD45*2+AG45*1+AJ45*0</f>
        <v>29</v>
      </c>
      <c r="AQ45" s="43">
        <f>M45*8+P45*7+S45*6+V45*5+Y45*4+AB45*3+AE45*2+AH45*1+AK45*0</f>
        <v>52</v>
      </c>
      <c r="AR45" s="43">
        <f>SUM(AP45:AQ45)</f>
        <v>81</v>
      </c>
      <c r="AS45" s="122">
        <f>AP45*100/(C45*8)</f>
        <v>51.785714285714285</v>
      </c>
      <c r="AT45" s="122">
        <f t="shared" ref="AT45:AU52" si="58">AQ45/(D45*8)*100</f>
        <v>59.090909090909093</v>
      </c>
      <c r="AU45" s="122">
        <f t="shared" si="58"/>
        <v>56.25</v>
      </c>
    </row>
    <row r="46" spans="1:47" ht="24.95" customHeight="1">
      <c r="A46" s="174">
        <v>2</v>
      </c>
      <c r="B46" s="26" t="s">
        <v>67</v>
      </c>
      <c r="C46" s="43">
        <v>4</v>
      </c>
      <c r="D46" s="43">
        <v>9</v>
      </c>
      <c r="E46" s="43">
        <f t="shared" ref="E46:E51" si="59">SUM(C46:D46)</f>
        <v>13</v>
      </c>
      <c r="F46" s="43">
        <v>4</v>
      </c>
      <c r="G46" s="43">
        <v>9</v>
      </c>
      <c r="H46" s="43">
        <f t="shared" ref="H46:H51" si="60">SUM(F46:G46)</f>
        <v>13</v>
      </c>
      <c r="I46" s="122">
        <f t="shared" ref="I46:K51" si="61">IF(C46&gt;0,ROUND((F46/C46)*100,2),0)</f>
        <v>100</v>
      </c>
      <c r="J46" s="122">
        <f t="shared" si="61"/>
        <v>100</v>
      </c>
      <c r="K46" s="122">
        <f t="shared" si="61"/>
        <v>100</v>
      </c>
      <c r="L46" s="43">
        <v>0</v>
      </c>
      <c r="M46" s="43">
        <v>0</v>
      </c>
      <c r="N46" s="43">
        <f t="shared" ref="N46" si="62">SUM(L46:M46)</f>
        <v>0</v>
      </c>
      <c r="O46" s="43">
        <v>0</v>
      </c>
      <c r="P46" s="43">
        <v>0</v>
      </c>
      <c r="Q46" s="43">
        <f t="shared" ref="Q46" si="63">SUM(O46:P46)</f>
        <v>0</v>
      </c>
      <c r="R46" s="43">
        <v>0</v>
      </c>
      <c r="S46" s="43">
        <v>2</v>
      </c>
      <c r="T46" s="43">
        <f t="shared" ref="T46" si="64">SUM(R46:S46)</f>
        <v>2</v>
      </c>
      <c r="U46" s="43">
        <v>0</v>
      </c>
      <c r="V46" s="43">
        <v>2</v>
      </c>
      <c r="W46" s="43">
        <f t="shared" ref="W46" si="65">SUM(U46:V46)</f>
        <v>2</v>
      </c>
      <c r="X46" s="43">
        <v>0</v>
      </c>
      <c r="Y46" s="43">
        <v>3</v>
      </c>
      <c r="Z46" s="43">
        <f t="shared" ref="Z46" si="66">SUM(X46:Y46)</f>
        <v>3</v>
      </c>
      <c r="AA46" s="43">
        <v>2</v>
      </c>
      <c r="AB46" s="43">
        <v>1</v>
      </c>
      <c r="AC46" s="43">
        <f t="shared" ref="AC46" si="67">SUM(AA46:AB46)</f>
        <v>3</v>
      </c>
      <c r="AD46" s="43">
        <v>1</v>
      </c>
      <c r="AE46" s="43">
        <v>0</v>
      </c>
      <c r="AF46" s="43">
        <f t="shared" ref="AF46" si="68">SUM(AD46:AE46)</f>
        <v>1</v>
      </c>
      <c r="AG46" s="43">
        <v>1</v>
      </c>
      <c r="AH46" s="43">
        <v>1</v>
      </c>
      <c r="AI46" s="43">
        <f t="shared" ref="AI46" si="69">SUM(AG46:AH46)</f>
        <v>2</v>
      </c>
      <c r="AJ46" s="43">
        <v>0</v>
      </c>
      <c r="AK46" s="43">
        <v>0</v>
      </c>
      <c r="AL46" s="43">
        <f t="shared" ref="AL46" si="70">SUM(AJ46:AK46)</f>
        <v>0</v>
      </c>
      <c r="AM46" s="43">
        <f t="shared" ref="AM46:AN51" si="71">L46+O46+R46+U46+X46+AA46+AD46+AG46+AJ46</f>
        <v>4</v>
      </c>
      <c r="AN46" s="43">
        <f t="shared" si="71"/>
        <v>9</v>
      </c>
      <c r="AO46" s="43">
        <f t="shared" ref="AO46:AO51" si="72">SUM(AM46:AN46)</f>
        <v>13</v>
      </c>
      <c r="AP46" s="43">
        <f t="shared" ref="AP46:AQ51" si="73">L46*8+O46*7+R46*6+U46*5+X46*4+AA46*3+AD46*2+AG46*1+AJ46*0</f>
        <v>9</v>
      </c>
      <c r="AQ46" s="43">
        <f t="shared" si="73"/>
        <v>38</v>
      </c>
      <c r="AR46" s="43">
        <f t="shared" ref="AR46:AR51" si="74">SUM(AP46:AQ46)</f>
        <v>47</v>
      </c>
      <c r="AS46" s="122">
        <f t="shared" ref="AS46:AS52" si="75">AP46/(C46*8)*100</f>
        <v>28.125</v>
      </c>
      <c r="AT46" s="122">
        <f t="shared" si="58"/>
        <v>52.777777777777779</v>
      </c>
      <c r="AU46" s="122">
        <f t="shared" si="58"/>
        <v>45.192307692307693</v>
      </c>
    </row>
    <row r="47" spans="1:47" ht="24.95" customHeight="1">
      <c r="A47" s="174">
        <v>6</v>
      </c>
      <c r="B47" s="26" t="s">
        <v>68</v>
      </c>
      <c r="C47" s="43">
        <v>1</v>
      </c>
      <c r="D47" s="43">
        <v>1</v>
      </c>
      <c r="E47" s="43">
        <f t="shared" si="59"/>
        <v>2</v>
      </c>
      <c r="F47" s="43">
        <v>0</v>
      </c>
      <c r="G47" s="43">
        <v>1</v>
      </c>
      <c r="H47" s="43">
        <f t="shared" si="60"/>
        <v>1</v>
      </c>
      <c r="I47" s="122">
        <f t="shared" si="61"/>
        <v>0</v>
      </c>
      <c r="J47" s="122">
        <f t="shared" si="61"/>
        <v>100</v>
      </c>
      <c r="K47" s="122">
        <f t="shared" si="61"/>
        <v>50</v>
      </c>
      <c r="L47" s="43">
        <v>0</v>
      </c>
      <c r="M47" s="43">
        <v>0</v>
      </c>
      <c r="N47" s="43">
        <v>0</v>
      </c>
      <c r="O47" s="43">
        <v>0</v>
      </c>
      <c r="P47" s="43">
        <v>0</v>
      </c>
      <c r="Q47" s="43">
        <f t="shared" ref="Q47" si="76">SUM(O47:P47)</f>
        <v>0</v>
      </c>
      <c r="R47" s="43">
        <v>0</v>
      </c>
      <c r="S47" s="43">
        <v>0</v>
      </c>
      <c r="T47" s="43">
        <f t="shared" ref="T47:T51" si="77">SUM(R47:S47)</f>
        <v>0</v>
      </c>
      <c r="U47" s="43">
        <v>0</v>
      </c>
      <c r="V47" s="43">
        <v>0</v>
      </c>
      <c r="W47" s="43">
        <f t="shared" ref="W47:W51" si="78">SUM(U47:V47)</f>
        <v>0</v>
      </c>
      <c r="X47" s="43">
        <v>0</v>
      </c>
      <c r="Y47" s="43">
        <v>0</v>
      </c>
      <c r="Z47" s="43">
        <f t="shared" ref="Z47:Z51" si="79">SUM(X47:Y47)</f>
        <v>0</v>
      </c>
      <c r="AA47" s="43">
        <v>0</v>
      </c>
      <c r="AB47" s="43">
        <v>1</v>
      </c>
      <c r="AC47" s="43">
        <f t="shared" ref="AC47:AC51" si="80">SUM(AA47:AB47)</f>
        <v>1</v>
      </c>
      <c r="AD47" s="43">
        <v>0</v>
      </c>
      <c r="AE47" s="43">
        <v>0</v>
      </c>
      <c r="AF47" s="43">
        <f t="shared" ref="AF47:AF51" si="81">SUM(AD47:AE47)</f>
        <v>0</v>
      </c>
      <c r="AG47" s="43">
        <v>0</v>
      </c>
      <c r="AH47" s="43">
        <v>0</v>
      </c>
      <c r="AI47" s="43">
        <f t="shared" ref="AI47:AI49" si="82">SUM(AG47:AH47)</f>
        <v>0</v>
      </c>
      <c r="AJ47" s="43">
        <v>1</v>
      </c>
      <c r="AK47" s="43">
        <v>0</v>
      </c>
      <c r="AL47" s="43">
        <f t="shared" ref="AL47:AL51" si="83">SUM(AJ47:AK47)</f>
        <v>1</v>
      </c>
      <c r="AM47" s="43">
        <f t="shared" si="71"/>
        <v>1</v>
      </c>
      <c r="AN47" s="43">
        <f t="shared" si="71"/>
        <v>1</v>
      </c>
      <c r="AO47" s="43">
        <f t="shared" si="72"/>
        <v>2</v>
      </c>
      <c r="AP47" s="43">
        <f t="shared" si="73"/>
        <v>0</v>
      </c>
      <c r="AQ47" s="43">
        <f t="shared" si="73"/>
        <v>3</v>
      </c>
      <c r="AR47" s="43">
        <f t="shared" si="74"/>
        <v>3</v>
      </c>
      <c r="AS47" s="122">
        <f t="shared" si="75"/>
        <v>0</v>
      </c>
      <c r="AT47" s="122">
        <f t="shared" si="58"/>
        <v>37.5</v>
      </c>
      <c r="AU47" s="122">
        <f t="shared" si="58"/>
        <v>18.75</v>
      </c>
    </row>
    <row r="48" spans="1:47" ht="24.95" customHeight="1">
      <c r="A48" s="174">
        <v>8</v>
      </c>
      <c r="B48" s="26" t="s">
        <v>234</v>
      </c>
      <c r="C48" s="43">
        <v>2</v>
      </c>
      <c r="D48" s="43">
        <v>1</v>
      </c>
      <c r="E48" s="43">
        <f t="shared" si="59"/>
        <v>3</v>
      </c>
      <c r="F48" s="43">
        <v>2</v>
      </c>
      <c r="G48" s="43">
        <v>1</v>
      </c>
      <c r="H48" s="43">
        <f t="shared" si="60"/>
        <v>3</v>
      </c>
      <c r="I48" s="122">
        <f t="shared" si="61"/>
        <v>100</v>
      </c>
      <c r="J48" s="122">
        <f t="shared" si="61"/>
        <v>100</v>
      </c>
      <c r="K48" s="122">
        <f t="shared" si="61"/>
        <v>100</v>
      </c>
      <c r="L48" s="43">
        <v>0</v>
      </c>
      <c r="M48" s="43">
        <v>0</v>
      </c>
      <c r="N48" s="43">
        <f t="shared" ref="N48:N51" si="84">SUM(L48:M48)</f>
        <v>0</v>
      </c>
      <c r="O48" s="43">
        <v>0</v>
      </c>
      <c r="P48" s="43">
        <v>0</v>
      </c>
      <c r="Q48" s="43">
        <f t="shared" ref="Q48:Q51" si="85">SUM(O48:P48)</f>
        <v>0</v>
      </c>
      <c r="R48" s="43">
        <v>0</v>
      </c>
      <c r="S48" s="43">
        <v>0</v>
      </c>
      <c r="T48" s="43">
        <f t="shared" si="77"/>
        <v>0</v>
      </c>
      <c r="U48" s="43">
        <v>0</v>
      </c>
      <c r="V48" s="43">
        <v>0</v>
      </c>
      <c r="W48" s="43">
        <f t="shared" si="78"/>
        <v>0</v>
      </c>
      <c r="X48" s="43">
        <v>1</v>
      </c>
      <c r="Y48" s="43">
        <v>1</v>
      </c>
      <c r="Z48" s="43">
        <f t="shared" si="79"/>
        <v>2</v>
      </c>
      <c r="AA48" s="43">
        <v>1</v>
      </c>
      <c r="AB48" s="43">
        <v>0</v>
      </c>
      <c r="AC48" s="43">
        <f t="shared" si="80"/>
        <v>1</v>
      </c>
      <c r="AD48" s="43">
        <v>0</v>
      </c>
      <c r="AE48" s="43">
        <v>0</v>
      </c>
      <c r="AF48" s="43">
        <f t="shared" si="81"/>
        <v>0</v>
      </c>
      <c r="AG48" s="43">
        <v>0</v>
      </c>
      <c r="AH48" s="43">
        <v>0</v>
      </c>
      <c r="AI48" s="43">
        <f t="shared" si="82"/>
        <v>0</v>
      </c>
      <c r="AJ48" s="43">
        <v>0</v>
      </c>
      <c r="AK48" s="43">
        <v>0</v>
      </c>
      <c r="AL48" s="43">
        <f t="shared" si="83"/>
        <v>0</v>
      </c>
      <c r="AM48" s="43">
        <f t="shared" si="71"/>
        <v>2</v>
      </c>
      <c r="AN48" s="43">
        <f t="shared" si="71"/>
        <v>1</v>
      </c>
      <c r="AO48" s="43">
        <f t="shared" si="72"/>
        <v>3</v>
      </c>
      <c r="AP48" s="43">
        <f t="shared" si="73"/>
        <v>7</v>
      </c>
      <c r="AQ48" s="43">
        <f t="shared" si="73"/>
        <v>4</v>
      </c>
      <c r="AR48" s="43">
        <f t="shared" si="74"/>
        <v>11</v>
      </c>
      <c r="AS48" s="122">
        <f t="shared" si="75"/>
        <v>43.75</v>
      </c>
      <c r="AT48" s="122">
        <f t="shared" si="58"/>
        <v>50</v>
      </c>
      <c r="AU48" s="122">
        <f t="shared" si="58"/>
        <v>45.833333333333329</v>
      </c>
    </row>
    <row r="49" spans="1:47" ht="24.95" customHeight="1">
      <c r="A49" s="174">
        <v>9</v>
      </c>
      <c r="B49" s="26" t="s">
        <v>235</v>
      </c>
      <c r="C49" s="43">
        <v>7</v>
      </c>
      <c r="D49" s="43">
        <v>11</v>
      </c>
      <c r="E49" s="43">
        <f t="shared" si="59"/>
        <v>18</v>
      </c>
      <c r="F49" s="43">
        <v>7</v>
      </c>
      <c r="G49" s="43">
        <v>11</v>
      </c>
      <c r="H49" s="43">
        <f t="shared" si="60"/>
        <v>18</v>
      </c>
      <c r="I49" s="122">
        <f t="shared" si="61"/>
        <v>100</v>
      </c>
      <c r="J49" s="122">
        <f t="shared" si="61"/>
        <v>100</v>
      </c>
      <c r="K49" s="122">
        <f t="shared" si="61"/>
        <v>100</v>
      </c>
      <c r="L49" s="43">
        <v>0</v>
      </c>
      <c r="M49" s="43">
        <v>0</v>
      </c>
      <c r="N49" s="43">
        <f t="shared" si="84"/>
        <v>0</v>
      </c>
      <c r="O49" s="43">
        <v>0</v>
      </c>
      <c r="P49" s="43">
        <v>3</v>
      </c>
      <c r="Q49" s="43">
        <f t="shared" si="85"/>
        <v>3</v>
      </c>
      <c r="R49" s="43">
        <v>4</v>
      </c>
      <c r="S49" s="43">
        <v>2</v>
      </c>
      <c r="T49" s="43">
        <f t="shared" si="77"/>
        <v>6</v>
      </c>
      <c r="U49" s="43">
        <v>1</v>
      </c>
      <c r="V49" s="43">
        <v>3</v>
      </c>
      <c r="W49" s="43">
        <f t="shared" si="78"/>
        <v>4</v>
      </c>
      <c r="X49" s="43">
        <v>2</v>
      </c>
      <c r="Y49" s="43">
        <v>3</v>
      </c>
      <c r="Z49" s="43">
        <f t="shared" si="79"/>
        <v>5</v>
      </c>
      <c r="AA49" s="43">
        <v>0</v>
      </c>
      <c r="AB49" s="43">
        <v>0</v>
      </c>
      <c r="AC49" s="43">
        <f t="shared" si="80"/>
        <v>0</v>
      </c>
      <c r="AD49" s="43">
        <v>0</v>
      </c>
      <c r="AE49" s="43">
        <v>0</v>
      </c>
      <c r="AF49" s="43">
        <f t="shared" si="81"/>
        <v>0</v>
      </c>
      <c r="AG49" s="43">
        <v>0</v>
      </c>
      <c r="AH49" s="43">
        <v>0</v>
      </c>
      <c r="AI49" s="43">
        <f t="shared" si="82"/>
        <v>0</v>
      </c>
      <c r="AJ49" s="43">
        <v>0</v>
      </c>
      <c r="AK49" s="43">
        <v>0</v>
      </c>
      <c r="AL49" s="43">
        <f t="shared" si="83"/>
        <v>0</v>
      </c>
      <c r="AM49" s="43">
        <f t="shared" si="71"/>
        <v>7</v>
      </c>
      <c r="AN49" s="43">
        <f t="shared" si="71"/>
        <v>11</v>
      </c>
      <c r="AO49" s="43">
        <f t="shared" si="72"/>
        <v>18</v>
      </c>
      <c r="AP49" s="43">
        <f t="shared" si="73"/>
        <v>37</v>
      </c>
      <c r="AQ49" s="43">
        <f t="shared" si="73"/>
        <v>60</v>
      </c>
      <c r="AR49" s="43">
        <f t="shared" si="74"/>
        <v>97</v>
      </c>
      <c r="AS49" s="122">
        <f t="shared" si="75"/>
        <v>66.071428571428569</v>
      </c>
      <c r="AT49" s="122">
        <f t="shared" si="58"/>
        <v>68.181818181818173</v>
      </c>
      <c r="AU49" s="122">
        <f t="shared" si="58"/>
        <v>67.361111111111114</v>
      </c>
    </row>
    <row r="50" spans="1:47" ht="24.95" customHeight="1">
      <c r="A50" s="174">
        <v>10</v>
      </c>
      <c r="B50" s="26" t="s">
        <v>236</v>
      </c>
      <c r="C50" s="43">
        <v>7</v>
      </c>
      <c r="D50" s="43">
        <v>11</v>
      </c>
      <c r="E50" s="43">
        <f t="shared" si="59"/>
        <v>18</v>
      </c>
      <c r="F50" s="43">
        <v>6</v>
      </c>
      <c r="G50" s="43">
        <v>11</v>
      </c>
      <c r="H50" s="43">
        <f t="shared" si="60"/>
        <v>17</v>
      </c>
      <c r="I50" s="122">
        <f t="shared" si="61"/>
        <v>85.71</v>
      </c>
      <c r="J50" s="122">
        <f t="shared" si="61"/>
        <v>100</v>
      </c>
      <c r="K50" s="122">
        <f t="shared" si="61"/>
        <v>94.44</v>
      </c>
      <c r="L50" s="43">
        <v>0</v>
      </c>
      <c r="M50" s="43">
        <v>2</v>
      </c>
      <c r="N50" s="43">
        <f t="shared" si="84"/>
        <v>2</v>
      </c>
      <c r="O50" s="43">
        <v>0</v>
      </c>
      <c r="P50" s="43">
        <v>1</v>
      </c>
      <c r="Q50" s="43">
        <f t="shared" si="85"/>
        <v>1</v>
      </c>
      <c r="R50" s="43">
        <v>1</v>
      </c>
      <c r="S50" s="43">
        <v>1</v>
      </c>
      <c r="T50" s="43">
        <f t="shared" si="77"/>
        <v>2</v>
      </c>
      <c r="U50" s="43">
        <v>4</v>
      </c>
      <c r="V50" s="43">
        <v>1</v>
      </c>
      <c r="W50" s="43">
        <f t="shared" si="78"/>
        <v>5</v>
      </c>
      <c r="X50" s="43">
        <v>1</v>
      </c>
      <c r="Y50" s="43">
        <v>3</v>
      </c>
      <c r="Z50" s="43">
        <f t="shared" si="79"/>
        <v>4</v>
      </c>
      <c r="AA50" s="43">
        <v>0</v>
      </c>
      <c r="AB50" s="43">
        <v>3</v>
      </c>
      <c r="AC50" s="43">
        <f t="shared" si="80"/>
        <v>3</v>
      </c>
      <c r="AD50" s="43">
        <v>0</v>
      </c>
      <c r="AE50" s="43">
        <v>0</v>
      </c>
      <c r="AF50" s="43">
        <f t="shared" si="81"/>
        <v>0</v>
      </c>
      <c r="AG50" s="43">
        <v>0</v>
      </c>
      <c r="AH50" s="43">
        <v>0</v>
      </c>
      <c r="AI50" s="43">
        <f>SUM(AG50:AH50)</f>
        <v>0</v>
      </c>
      <c r="AJ50" s="43">
        <v>1</v>
      </c>
      <c r="AK50" s="43">
        <v>0</v>
      </c>
      <c r="AL50" s="43">
        <f t="shared" si="83"/>
        <v>1</v>
      </c>
      <c r="AM50" s="43">
        <f t="shared" si="71"/>
        <v>7</v>
      </c>
      <c r="AN50" s="43">
        <f t="shared" si="71"/>
        <v>11</v>
      </c>
      <c r="AO50" s="43">
        <f t="shared" si="72"/>
        <v>18</v>
      </c>
      <c r="AP50" s="43">
        <f t="shared" si="73"/>
        <v>30</v>
      </c>
      <c r="AQ50" s="43">
        <f t="shared" si="73"/>
        <v>55</v>
      </c>
      <c r="AR50" s="43">
        <f t="shared" si="74"/>
        <v>85</v>
      </c>
      <c r="AS50" s="122">
        <f t="shared" si="75"/>
        <v>53.571428571428569</v>
      </c>
      <c r="AT50" s="122">
        <f t="shared" si="58"/>
        <v>62.5</v>
      </c>
      <c r="AU50" s="122">
        <f t="shared" si="58"/>
        <v>59.027777777777779</v>
      </c>
    </row>
    <row r="51" spans="1:47" ht="24.95" customHeight="1">
      <c r="A51" s="174">
        <v>13</v>
      </c>
      <c r="B51" s="26" t="s">
        <v>237</v>
      </c>
      <c r="C51" s="43">
        <v>7</v>
      </c>
      <c r="D51" s="43">
        <v>11</v>
      </c>
      <c r="E51" s="43">
        <f t="shared" si="59"/>
        <v>18</v>
      </c>
      <c r="F51" s="43">
        <v>7</v>
      </c>
      <c r="G51" s="43">
        <v>11</v>
      </c>
      <c r="H51" s="43">
        <f t="shared" si="60"/>
        <v>18</v>
      </c>
      <c r="I51" s="122">
        <f t="shared" si="61"/>
        <v>100</v>
      </c>
      <c r="J51" s="122">
        <f t="shared" si="61"/>
        <v>100</v>
      </c>
      <c r="K51" s="122">
        <f t="shared" si="61"/>
        <v>100</v>
      </c>
      <c r="L51" s="43">
        <v>0</v>
      </c>
      <c r="M51" s="43">
        <v>0</v>
      </c>
      <c r="N51" s="43">
        <f t="shared" si="84"/>
        <v>0</v>
      </c>
      <c r="O51" s="43">
        <v>0</v>
      </c>
      <c r="P51" s="43">
        <v>2</v>
      </c>
      <c r="Q51" s="43">
        <f t="shared" si="85"/>
        <v>2</v>
      </c>
      <c r="R51" s="43">
        <v>0</v>
      </c>
      <c r="S51" s="43">
        <v>3</v>
      </c>
      <c r="T51" s="43">
        <f t="shared" si="77"/>
        <v>3</v>
      </c>
      <c r="U51" s="43">
        <v>2</v>
      </c>
      <c r="V51" s="43">
        <v>2</v>
      </c>
      <c r="W51" s="43">
        <f t="shared" si="78"/>
        <v>4</v>
      </c>
      <c r="X51" s="43">
        <v>2</v>
      </c>
      <c r="Y51" s="43">
        <v>3</v>
      </c>
      <c r="Z51" s="43">
        <f t="shared" si="79"/>
        <v>5</v>
      </c>
      <c r="AA51" s="43">
        <v>2</v>
      </c>
      <c r="AB51" s="43">
        <v>1</v>
      </c>
      <c r="AC51" s="43">
        <f t="shared" si="80"/>
        <v>3</v>
      </c>
      <c r="AD51" s="43">
        <v>1</v>
      </c>
      <c r="AE51" s="43">
        <v>0</v>
      </c>
      <c r="AF51" s="43">
        <f t="shared" si="81"/>
        <v>1</v>
      </c>
      <c r="AG51" s="43">
        <v>0</v>
      </c>
      <c r="AH51" s="43">
        <v>0</v>
      </c>
      <c r="AI51" s="43">
        <f t="shared" ref="AI51" si="86">SUM(AG51:AH51)</f>
        <v>0</v>
      </c>
      <c r="AJ51" s="43">
        <v>0</v>
      </c>
      <c r="AK51" s="43">
        <v>0</v>
      </c>
      <c r="AL51" s="43">
        <f t="shared" si="83"/>
        <v>0</v>
      </c>
      <c r="AM51" s="43">
        <f t="shared" si="71"/>
        <v>7</v>
      </c>
      <c r="AN51" s="43">
        <f t="shared" si="71"/>
        <v>11</v>
      </c>
      <c r="AO51" s="43">
        <f t="shared" si="72"/>
        <v>18</v>
      </c>
      <c r="AP51" s="43">
        <f t="shared" si="73"/>
        <v>26</v>
      </c>
      <c r="AQ51" s="43">
        <f t="shared" si="73"/>
        <v>57</v>
      </c>
      <c r="AR51" s="43">
        <f t="shared" si="74"/>
        <v>83</v>
      </c>
      <c r="AS51" s="122">
        <f t="shared" si="75"/>
        <v>46.428571428571431</v>
      </c>
      <c r="AT51" s="122">
        <f t="shared" si="58"/>
        <v>64.772727272727266</v>
      </c>
      <c r="AU51" s="122">
        <f t="shared" si="58"/>
        <v>57.638888888888886</v>
      </c>
    </row>
    <row r="52" spans="1:47" ht="24.95" customHeight="1">
      <c r="A52" s="174"/>
      <c r="B52" s="26" t="s">
        <v>44</v>
      </c>
      <c r="C52" s="43">
        <f t="shared" ref="C52:H52" si="87">SUM(C45:C51)</f>
        <v>35</v>
      </c>
      <c r="D52" s="43">
        <f t="shared" si="87"/>
        <v>55</v>
      </c>
      <c r="E52" s="43">
        <f t="shared" si="87"/>
        <v>90</v>
      </c>
      <c r="F52" s="43">
        <f t="shared" si="87"/>
        <v>33</v>
      </c>
      <c r="G52" s="43">
        <f t="shared" si="87"/>
        <v>55</v>
      </c>
      <c r="H52" s="43">
        <f t="shared" si="87"/>
        <v>88</v>
      </c>
      <c r="I52" s="122">
        <f>IF(C52&gt;0,ROUND((F52/C52)*100,2),0)</f>
        <v>94.29</v>
      </c>
      <c r="J52" s="122">
        <f>IF(D52&gt;0,ROUND((G52/D52)*100,2),0)</f>
        <v>100</v>
      </c>
      <c r="K52" s="122">
        <f>IF(E52&gt;0,ROUND((H52/E52)*100,2),0)</f>
        <v>97.78</v>
      </c>
      <c r="L52" s="43">
        <f t="shared" ref="L52:AR52" si="88">SUM(L45:L51)</f>
        <v>0</v>
      </c>
      <c r="M52" s="43">
        <f t="shared" si="88"/>
        <v>2</v>
      </c>
      <c r="N52" s="43">
        <f t="shared" si="88"/>
        <v>2</v>
      </c>
      <c r="O52" s="43">
        <f t="shared" si="88"/>
        <v>0</v>
      </c>
      <c r="P52" s="43">
        <f t="shared" si="88"/>
        <v>6</v>
      </c>
      <c r="Q52" s="43">
        <f t="shared" si="88"/>
        <v>6</v>
      </c>
      <c r="R52" s="43">
        <f t="shared" si="88"/>
        <v>6</v>
      </c>
      <c r="S52" s="43">
        <f t="shared" si="88"/>
        <v>12</v>
      </c>
      <c r="T52" s="43">
        <f t="shared" si="88"/>
        <v>18</v>
      </c>
      <c r="U52" s="43">
        <f t="shared" si="88"/>
        <v>9</v>
      </c>
      <c r="V52" s="43">
        <f t="shared" si="88"/>
        <v>11</v>
      </c>
      <c r="W52" s="43">
        <f t="shared" si="88"/>
        <v>20</v>
      </c>
      <c r="X52" s="43">
        <f t="shared" si="88"/>
        <v>8</v>
      </c>
      <c r="Y52" s="43">
        <f t="shared" si="88"/>
        <v>14</v>
      </c>
      <c r="Z52" s="43">
        <f t="shared" si="88"/>
        <v>22</v>
      </c>
      <c r="AA52" s="43">
        <f t="shared" si="88"/>
        <v>6</v>
      </c>
      <c r="AB52" s="43">
        <f t="shared" si="88"/>
        <v>9</v>
      </c>
      <c r="AC52" s="43">
        <f t="shared" si="88"/>
        <v>15</v>
      </c>
      <c r="AD52" s="43">
        <f t="shared" si="88"/>
        <v>3</v>
      </c>
      <c r="AE52" s="43">
        <f t="shared" si="88"/>
        <v>0</v>
      </c>
      <c r="AF52" s="43">
        <f t="shared" si="88"/>
        <v>3</v>
      </c>
      <c r="AG52" s="43">
        <f t="shared" si="88"/>
        <v>1</v>
      </c>
      <c r="AH52" s="43">
        <f t="shared" si="88"/>
        <v>1</v>
      </c>
      <c r="AI52" s="43">
        <f t="shared" si="88"/>
        <v>2</v>
      </c>
      <c r="AJ52" s="43">
        <f t="shared" si="88"/>
        <v>2</v>
      </c>
      <c r="AK52" s="43">
        <f t="shared" si="88"/>
        <v>0</v>
      </c>
      <c r="AL52" s="43">
        <f t="shared" si="88"/>
        <v>2</v>
      </c>
      <c r="AM52" s="43">
        <f t="shared" si="88"/>
        <v>35</v>
      </c>
      <c r="AN52" s="43">
        <f t="shared" si="88"/>
        <v>55</v>
      </c>
      <c r="AO52" s="43">
        <f t="shared" si="88"/>
        <v>90</v>
      </c>
      <c r="AP52" s="43">
        <f t="shared" si="88"/>
        <v>138</v>
      </c>
      <c r="AQ52" s="43">
        <f t="shared" si="88"/>
        <v>269</v>
      </c>
      <c r="AR52" s="43">
        <f t="shared" si="88"/>
        <v>407</v>
      </c>
      <c r="AS52" s="122">
        <f t="shared" si="75"/>
        <v>49.285714285714292</v>
      </c>
      <c r="AT52" s="122">
        <f t="shared" si="58"/>
        <v>61.136363636363633</v>
      </c>
      <c r="AU52" s="122">
        <f t="shared" si="58"/>
        <v>56.527777777777779</v>
      </c>
    </row>
    <row r="53" spans="1:47" ht="24.95" customHeight="1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</row>
    <row r="1003" spans="1:52" ht="19.5">
      <c r="A1003" s="37"/>
      <c r="B1003" s="38"/>
      <c r="C1003" s="38"/>
      <c r="D1003" s="38"/>
      <c r="E1003" s="38"/>
      <c r="F1003" s="38"/>
      <c r="G1003" s="38"/>
      <c r="H1003" s="38"/>
      <c r="I1003" s="38"/>
      <c r="J1003" s="38"/>
      <c r="K1003" s="38"/>
      <c r="L1003" s="38"/>
      <c r="M1003" s="38"/>
      <c r="N1003" s="38"/>
      <c r="O1003" s="38"/>
      <c r="P1003" s="38"/>
      <c r="Q1003" s="38"/>
      <c r="R1003" s="38"/>
      <c r="S1003" s="38"/>
      <c r="T1003" s="38"/>
      <c r="U1003" s="38"/>
      <c r="V1003" s="38"/>
      <c r="W1003" s="38"/>
      <c r="X1003" s="38"/>
      <c r="Y1003" s="38"/>
      <c r="Z1003" s="38"/>
      <c r="AA1003" s="38"/>
      <c r="AB1003" s="38"/>
      <c r="AC1003" s="38"/>
      <c r="AD1003" s="38"/>
      <c r="AE1003" s="38"/>
      <c r="AF1003" s="38"/>
      <c r="AG1003" s="38"/>
      <c r="AH1003" s="38"/>
      <c r="AI1003" s="38"/>
      <c r="AJ1003" s="38"/>
      <c r="AK1003" s="38"/>
      <c r="AL1003" s="38"/>
      <c r="AM1003" s="38"/>
      <c r="AN1003" s="38"/>
      <c r="AO1003" s="38"/>
      <c r="AP1003" s="38"/>
      <c r="AQ1003" s="38"/>
      <c r="AR1003" s="38"/>
      <c r="AS1003" s="38"/>
      <c r="AT1003" s="38"/>
      <c r="AU1003" s="38"/>
      <c r="AV1003" s="38"/>
      <c r="AW1003" s="38"/>
      <c r="AX1003" s="38"/>
      <c r="AY1003" s="38"/>
      <c r="AZ1003" s="38"/>
    </row>
    <row r="1004" spans="1:52" ht="19.5">
      <c r="A1004" s="39"/>
      <c r="B1004" s="38"/>
      <c r="C1004" s="38"/>
      <c r="D1004" s="38"/>
      <c r="E1004" s="38"/>
      <c r="F1004" s="38"/>
      <c r="G1004" s="38"/>
      <c r="H1004" s="38"/>
      <c r="I1004" s="38"/>
      <c r="J1004" s="38"/>
      <c r="K1004" s="38"/>
      <c r="L1004" s="38"/>
      <c r="M1004" s="38"/>
      <c r="N1004" s="38"/>
      <c r="O1004" s="38"/>
      <c r="P1004" s="38"/>
      <c r="Q1004" s="38"/>
      <c r="R1004" s="38"/>
      <c r="S1004" s="38"/>
      <c r="T1004" s="38"/>
      <c r="U1004" s="38"/>
      <c r="V1004" s="38"/>
      <c r="W1004" s="38"/>
      <c r="X1004" s="38"/>
      <c r="Y1004" s="38"/>
      <c r="Z1004" s="38"/>
      <c r="AA1004" s="38"/>
      <c r="AB1004" s="38"/>
      <c r="AC1004" s="38"/>
      <c r="AD1004" s="38"/>
      <c r="AE1004" s="38"/>
      <c r="AF1004" s="38"/>
      <c r="AG1004" s="38"/>
      <c r="AH1004" s="38"/>
      <c r="AI1004" s="38"/>
      <c r="AJ1004" s="38"/>
      <c r="AK1004" s="38"/>
      <c r="AL1004" s="38"/>
      <c r="AM1004" s="38"/>
      <c r="AN1004" s="38"/>
      <c r="AO1004" s="38"/>
      <c r="AP1004" s="38"/>
      <c r="AQ1004" s="38"/>
      <c r="AR1004" s="38"/>
      <c r="AS1004" s="38"/>
      <c r="AT1004" s="38"/>
      <c r="AU1004" s="38"/>
      <c r="AV1004" s="38"/>
      <c r="AW1004" s="38"/>
      <c r="AX1004" s="38"/>
      <c r="AY1004" s="38"/>
      <c r="AZ1004" s="38"/>
    </row>
    <row r="1005" spans="1:52" ht="19.5">
      <c r="A1005" s="39"/>
      <c r="B1005" s="38"/>
      <c r="C1005" s="38"/>
      <c r="D1005" s="38"/>
      <c r="E1005" s="38"/>
      <c r="F1005" s="38"/>
      <c r="G1005" s="38"/>
      <c r="H1005" s="38"/>
      <c r="I1005" s="38"/>
      <c r="J1005" s="38"/>
      <c r="K1005" s="38"/>
      <c r="L1005" s="38"/>
      <c r="M1005" s="38"/>
      <c r="N1005" s="38"/>
      <c r="O1005" s="38"/>
      <c r="P1005" s="38"/>
      <c r="Q1005" s="38"/>
      <c r="R1005" s="38"/>
      <c r="S1005" s="38"/>
      <c r="T1005" s="38"/>
      <c r="U1005" s="38"/>
      <c r="V1005" s="38"/>
      <c r="W1005" s="38"/>
      <c r="X1005" s="38"/>
      <c r="Y1005" s="38"/>
      <c r="Z1005" s="38"/>
      <c r="AA1005" s="38"/>
      <c r="AB1005" s="38"/>
      <c r="AC1005" s="38"/>
      <c r="AD1005" s="38"/>
      <c r="AE1005" s="38"/>
      <c r="AF1005" s="38"/>
      <c r="AG1005" s="38"/>
      <c r="AH1005" s="38"/>
      <c r="AI1005" s="38"/>
      <c r="AJ1005" s="38"/>
      <c r="AK1005" s="38"/>
      <c r="AL1005" s="38"/>
      <c r="AM1005" s="38"/>
      <c r="AN1005" s="38"/>
      <c r="AO1005" s="38"/>
      <c r="AP1005" s="38"/>
      <c r="AQ1005" s="38"/>
      <c r="AR1005" s="38"/>
      <c r="AS1005" s="38"/>
      <c r="AT1005" s="38"/>
      <c r="AU1005" s="38"/>
      <c r="AV1005" s="38"/>
      <c r="AW1005" s="38"/>
      <c r="AX1005" s="38"/>
      <c r="AY1005" s="38"/>
      <c r="AZ1005" s="38"/>
    </row>
    <row r="1006" spans="1:52" ht="19.5">
      <c r="A1006" s="39"/>
      <c r="B1006" s="38"/>
      <c r="C1006" s="38"/>
      <c r="D1006" s="38"/>
      <c r="E1006" s="38"/>
      <c r="F1006" s="38"/>
      <c r="G1006" s="38"/>
      <c r="H1006" s="38"/>
      <c r="I1006" s="38"/>
      <c r="J1006" s="38"/>
      <c r="K1006" s="38"/>
      <c r="L1006" s="38"/>
      <c r="M1006" s="38"/>
      <c r="N1006" s="38"/>
      <c r="O1006" s="38"/>
      <c r="P1006" s="38"/>
      <c r="Q1006" s="38"/>
      <c r="R1006" s="38"/>
      <c r="S1006" s="38"/>
      <c r="T1006" s="38"/>
      <c r="U1006" s="38"/>
      <c r="V1006" s="38"/>
      <c r="W1006" s="38"/>
      <c r="X1006" s="38"/>
      <c r="Y1006" s="38"/>
      <c r="Z1006" s="38"/>
      <c r="AA1006" s="38"/>
      <c r="AB1006" s="38"/>
      <c r="AC1006" s="38"/>
      <c r="AD1006" s="38"/>
      <c r="AE1006" s="38"/>
      <c r="AF1006" s="38"/>
      <c r="AG1006" s="38"/>
      <c r="AH1006" s="38"/>
      <c r="AI1006" s="38"/>
      <c r="AJ1006" s="38"/>
      <c r="AK1006" s="38"/>
      <c r="AL1006" s="38"/>
      <c r="AM1006" s="38"/>
      <c r="AN1006" s="38"/>
      <c r="AO1006" s="38"/>
      <c r="AP1006" s="38"/>
      <c r="AQ1006" s="38"/>
      <c r="AR1006" s="38"/>
      <c r="AS1006" s="38"/>
      <c r="AT1006" s="38"/>
      <c r="AU1006" s="38"/>
      <c r="AV1006" s="38"/>
      <c r="AW1006" s="38"/>
      <c r="AX1006" s="38"/>
      <c r="AY1006" s="38"/>
      <c r="AZ1006" s="38"/>
    </row>
    <row r="1007" spans="1:52" ht="19.5">
      <c r="A1007" s="39"/>
      <c r="B1007" s="38"/>
      <c r="C1007" s="38"/>
      <c r="D1007" s="38"/>
      <c r="E1007" s="38"/>
      <c r="F1007" s="38"/>
      <c r="G1007" s="38"/>
      <c r="H1007" s="38"/>
      <c r="I1007" s="38"/>
      <c r="J1007" s="38"/>
      <c r="K1007" s="38"/>
      <c r="L1007" s="38"/>
      <c r="M1007" s="38"/>
      <c r="N1007" s="38"/>
      <c r="O1007" s="38"/>
      <c r="P1007" s="38"/>
      <c r="Q1007" s="38"/>
      <c r="R1007" s="38"/>
      <c r="S1007" s="38"/>
      <c r="T1007" s="38"/>
      <c r="U1007" s="38"/>
      <c r="V1007" s="38"/>
      <c r="W1007" s="38"/>
      <c r="X1007" s="38"/>
      <c r="Y1007" s="38"/>
      <c r="Z1007" s="38"/>
      <c r="AA1007" s="38"/>
      <c r="AB1007" s="38"/>
      <c r="AC1007" s="38"/>
      <c r="AD1007" s="38"/>
      <c r="AE1007" s="38"/>
      <c r="AF1007" s="38"/>
      <c r="AG1007" s="38"/>
      <c r="AH1007" s="38"/>
      <c r="AI1007" s="38"/>
      <c r="AJ1007" s="38"/>
      <c r="AK1007" s="38"/>
      <c r="AL1007" s="38"/>
      <c r="AM1007" s="38"/>
      <c r="AN1007" s="38"/>
      <c r="AO1007" s="38"/>
      <c r="AP1007" s="38"/>
      <c r="AQ1007" s="38"/>
      <c r="AR1007" s="38"/>
      <c r="AS1007" s="38"/>
      <c r="AT1007" s="38"/>
      <c r="AU1007" s="38"/>
      <c r="AV1007" s="38"/>
      <c r="AW1007" s="38"/>
      <c r="AX1007" s="38"/>
      <c r="AY1007" s="38"/>
      <c r="AZ1007" s="38"/>
    </row>
    <row r="1008" spans="1:52" ht="19.5">
      <c r="A1008" s="39"/>
      <c r="B1008" s="38"/>
      <c r="C1008" s="38"/>
      <c r="D1008" s="38"/>
      <c r="E1008" s="38"/>
      <c r="F1008" s="38"/>
      <c r="G1008" s="38"/>
      <c r="H1008" s="38"/>
      <c r="I1008" s="38"/>
      <c r="J1008" s="38"/>
      <c r="K1008" s="38"/>
      <c r="L1008" s="38"/>
      <c r="M1008" s="38"/>
      <c r="N1008" s="38"/>
      <c r="O1008" s="38"/>
      <c r="P1008" s="38"/>
      <c r="Q1008" s="38"/>
      <c r="R1008" s="38"/>
      <c r="S1008" s="38"/>
      <c r="T1008" s="38"/>
      <c r="U1008" s="38"/>
      <c r="V1008" s="38"/>
      <c r="W1008" s="38"/>
      <c r="X1008" s="38"/>
      <c r="Y1008" s="38"/>
      <c r="Z1008" s="38"/>
      <c r="AA1008" s="38"/>
      <c r="AB1008" s="38"/>
      <c r="AC1008" s="38"/>
      <c r="AD1008" s="38"/>
      <c r="AE1008" s="38"/>
      <c r="AF1008" s="38"/>
      <c r="AG1008" s="38"/>
      <c r="AH1008" s="38"/>
      <c r="AI1008" s="38"/>
      <c r="AJ1008" s="38"/>
      <c r="AK1008" s="38"/>
      <c r="AL1008" s="38"/>
      <c r="AM1008" s="38"/>
      <c r="AN1008" s="38"/>
      <c r="AO1008" s="38"/>
      <c r="AP1008" s="38"/>
      <c r="AQ1008" s="38"/>
      <c r="AR1008" s="38"/>
      <c r="AS1008" s="38"/>
      <c r="AT1008" s="38"/>
      <c r="AU1008" s="38"/>
      <c r="AV1008" s="38"/>
      <c r="AW1008" s="38"/>
      <c r="AX1008" s="38"/>
      <c r="AY1008" s="38"/>
      <c r="AZ1008" s="38"/>
    </row>
    <row r="1009" spans="1:52" ht="19.5">
      <c r="A1009" s="39"/>
      <c r="B1009" s="38"/>
      <c r="C1009" s="38"/>
      <c r="D1009" s="38"/>
      <c r="E1009" s="38"/>
      <c r="F1009" s="38"/>
      <c r="G1009" s="38"/>
      <c r="H1009" s="38"/>
      <c r="I1009" s="38"/>
      <c r="J1009" s="38"/>
      <c r="K1009" s="38"/>
      <c r="L1009" s="38"/>
      <c r="M1009" s="38"/>
      <c r="N1009" s="38"/>
      <c r="O1009" s="38"/>
      <c r="P1009" s="38"/>
      <c r="Q1009" s="38"/>
      <c r="R1009" s="38"/>
      <c r="S1009" s="38"/>
      <c r="T1009" s="38"/>
      <c r="U1009" s="38"/>
      <c r="V1009" s="38"/>
      <c r="W1009" s="38"/>
      <c r="X1009" s="38"/>
      <c r="Y1009" s="38"/>
      <c r="Z1009" s="38"/>
      <c r="AA1009" s="38"/>
      <c r="AB1009" s="38"/>
      <c r="AC1009" s="38"/>
      <c r="AD1009" s="38"/>
      <c r="AE1009" s="38"/>
      <c r="AF1009" s="38"/>
      <c r="AG1009" s="38"/>
      <c r="AH1009" s="38"/>
      <c r="AI1009" s="38"/>
      <c r="AJ1009" s="38"/>
      <c r="AK1009" s="38"/>
      <c r="AL1009" s="38"/>
      <c r="AM1009" s="38"/>
      <c r="AN1009" s="38"/>
      <c r="AO1009" s="38"/>
      <c r="AP1009" s="38"/>
      <c r="AQ1009" s="38"/>
      <c r="AR1009" s="38"/>
      <c r="AS1009" s="38"/>
      <c r="AT1009" s="38"/>
      <c r="AU1009" s="38"/>
      <c r="AV1009" s="38"/>
      <c r="AW1009" s="38"/>
      <c r="AX1009" s="38"/>
      <c r="AY1009" s="38"/>
      <c r="AZ1009" s="38"/>
    </row>
    <row r="1010" spans="1:52" ht="19.5">
      <c r="A1010" s="39"/>
      <c r="B1010" s="38"/>
      <c r="C1010" s="38"/>
      <c r="D1010" s="38"/>
      <c r="E1010" s="38"/>
      <c r="F1010" s="38"/>
      <c r="G1010" s="38"/>
      <c r="H1010" s="38"/>
      <c r="I1010" s="38"/>
      <c r="J1010" s="38"/>
      <c r="K1010" s="38"/>
      <c r="L1010" s="38"/>
      <c r="M1010" s="38"/>
      <c r="N1010" s="38"/>
      <c r="O1010" s="38"/>
      <c r="P1010" s="38"/>
      <c r="Q1010" s="38"/>
      <c r="R1010" s="38"/>
      <c r="S1010" s="38"/>
      <c r="T1010" s="38"/>
      <c r="U1010" s="38"/>
      <c r="V1010" s="38"/>
      <c r="W1010" s="38"/>
      <c r="X1010" s="38"/>
      <c r="Y1010" s="38"/>
      <c r="Z1010" s="38"/>
      <c r="AA1010" s="38"/>
      <c r="AB1010" s="38"/>
      <c r="AC1010" s="38"/>
      <c r="AD1010" s="38"/>
      <c r="AE1010" s="38"/>
      <c r="AF1010" s="38"/>
      <c r="AG1010" s="38"/>
      <c r="AH1010" s="38"/>
      <c r="AI1010" s="38"/>
      <c r="AJ1010" s="38"/>
      <c r="AK1010" s="38"/>
      <c r="AL1010" s="38"/>
      <c r="AM1010" s="38"/>
      <c r="AN1010" s="38"/>
      <c r="AO1010" s="38"/>
      <c r="AP1010" s="38"/>
      <c r="AQ1010" s="38"/>
      <c r="AR1010" s="38"/>
      <c r="AS1010" s="38"/>
      <c r="AT1010" s="38"/>
      <c r="AU1010" s="38"/>
      <c r="AV1010" s="38"/>
      <c r="AW1010" s="38"/>
      <c r="AX1010" s="38"/>
      <c r="AY1010" s="38"/>
      <c r="AZ1010" s="38"/>
    </row>
    <row r="1011" spans="1:52" ht="19.5">
      <c r="A1011" s="39"/>
      <c r="B1011" s="38"/>
      <c r="C1011" s="38"/>
      <c r="D1011" s="38"/>
      <c r="E1011" s="38"/>
      <c r="F1011" s="38"/>
      <c r="G1011" s="38"/>
      <c r="H1011" s="38"/>
      <c r="I1011" s="38"/>
      <c r="J1011" s="38"/>
      <c r="K1011" s="38"/>
      <c r="L1011" s="38"/>
      <c r="M1011" s="38"/>
      <c r="N1011" s="38"/>
      <c r="O1011" s="38"/>
      <c r="P1011" s="38"/>
      <c r="Q1011" s="38"/>
      <c r="R1011" s="38"/>
      <c r="S1011" s="38"/>
      <c r="T1011" s="38"/>
      <c r="U1011" s="38"/>
      <c r="V1011" s="38"/>
      <c r="W1011" s="38"/>
      <c r="X1011" s="38"/>
      <c r="Y1011" s="38"/>
      <c r="Z1011" s="38"/>
      <c r="AA1011" s="38"/>
      <c r="AB1011" s="38"/>
      <c r="AC1011" s="38"/>
      <c r="AD1011" s="38"/>
      <c r="AE1011" s="38"/>
      <c r="AF1011" s="38"/>
      <c r="AG1011" s="38"/>
      <c r="AH1011" s="38"/>
      <c r="AI1011" s="38"/>
      <c r="AJ1011" s="38"/>
      <c r="AK1011" s="38"/>
      <c r="AL1011" s="38"/>
      <c r="AM1011" s="38"/>
      <c r="AN1011" s="38"/>
      <c r="AO1011" s="38"/>
      <c r="AP1011" s="38"/>
      <c r="AQ1011" s="38"/>
      <c r="AR1011" s="38"/>
      <c r="AS1011" s="38"/>
      <c r="AT1011" s="38"/>
      <c r="AU1011" s="38"/>
      <c r="AV1011" s="38"/>
      <c r="AW1011" s="38"/>
      <c r="AX1011" s="38"/>
      <c r="AY1011" s="38"/>
      <c r="AZ1011" s="38"/>
    </row>
    <row r="1012" spans="1:52" ht="19.5">
      <c r="A1012" s="39"/>
      <c r="B1012" s="38"/>
      <c r="C1012" s="38"/>
      <c r="D1012" s="38"/>
      <c r="E1012" s="38"/>
      <c r="F1012" s="38"/>
      <c r="G1012" s="38"/>
      <c r="H1012" s="38"/>
      <c r="I1012" s="38"/>
      <c r="J1012" s="38"/>
      <c r="K1012" s="38"/>
      <c r="L1012" s="38"/>
      <c r="M1012" s="38"/>
      <c r="N1012" s="38"/>
      <c r="O1012" s="38"/>
      <c r="P1012" s="38"/>
      <c r="Q1012" s="38"/>
      <c r="R1012" s="38"/>
      <c r="S1012" s="38"/>
      <c r="T1012" s="38"/>
      <c r="U1012" s="38"/>
      <c r="V1012" s="38"/>
      <c r="W1012" s="38"/>
      <c r="X1012" s="38"/>
      <c r="Y1012" s="38"/>
      <c r="Z1012" s="38"/>
      <c r="AA1012" s="38"/>
      <c r="AB1012" s="38"/>
      <c r="AC1012" s="38"/>
      <c r="AD1012" s="38"/>
      <c r="AE1012" s="38"/>
      <c r="AF1012" s="38"/>
      <c r="AG1012" s="38"/>
      <c r="AH1012" s="38"/>
      <c r="AI1012" s="38"/>
      <c r="AJ1012" s="38"/>
      <c r="AK1012" s="38"/>
      <c r="AL1012" s="38"/>
      <c r="AM1012" s="38"/>
      <c r="AN1012" s="38"/>
      <c r="AO1012" s="38"/>
      <c r="AP1012" s="38"/>
      <c r="AQ1012" s="38"/>
      <c r="AR1012" s="38"/>
      <c r="AS1012" s="38"/>
      <c r="AT1012" s="38"/>
      <c r="AU1012" s="38"/>
      <c r="AV1012" s="38"/>
      <c r="AW1012" s="38"/>
      <c r="AX1012" s="38"/>
      <c r="AY1012" s="38"/>
      <c r="AZ1012" s="38"/>
    </row>
    <row r="1013" spans="1:52" ht="19.5">
      <c r="A1013" s="39"/>
      <c r="B1013" s="38"/>
      <c r="C1013" s="38"/>
      <c r="D1013" s="38"/>
      <c r="E1013" s="38"/>
      <c r="F1013" s="38"/>
      <c r="G1013" s="38"/>
      <c r="H1013" s="38"/>
      <c r="I1013" s="38"/>
      <c r="J1013" s="38"/>
      <c r="K1013" s="38"/>
      <c r="L1013" s="38"/>
      <c r="M1013" s="38"/>
      <c r="N1013" s="38"/>
      <c r="O1013" s="38"/>
      <c r="P1013" s="38"/>
      <c r="Q1013" s="38"/>
      <c r="R1013" s="38"/>
      <c r="S1013" s="38"/>
      <c r="T1013" s="38"/>
      <c r="U1013" s="38"/>
      <c r="V1013" s="38"/>
      <c r="W1013" s="38"/>
      <c r="X1013" s="38"/>
      <c r="Y1013" s="38"/>
      <c r="Z1013" s="38"/>
      <c r="AA1013" s="38"/>
      <c r="AB1013" s="38"/>
      <c r="AC1013" s="38"/>
      <c r="AD1013" s="38"/>
      <c r="AE1013" s="38"/>
      <c r="AF1013" s="38"/>
      <c r="AG1013" s="38"/>
      <c r="AH1013" s="38"/>
      <c r="AI1013" s="38"/>
      <c r="AJ1013" s="38"/>
      <c r="AK1013" s="38"/>
      <c r="AL1013" s="38"/>
      <c r="AM1013" s="38"/>
      <c r="AN1013" s="38"/>
      <c r="AO1013" s="38"/>
      <c r="AP1013" s="38"/>
      <c r="AQ1013" s="38"/>
      <c r="AR1013" s="38"/>
      <c r="AS1013" s="38"/>
      <c r="AT1013" s="38"/>
      <c r="AU1013" s="38"/>
      <c r="AV1013" s="38"/>
      <c r="AW1013" s="38"/>
      <c r="AX1013" s="38"/>
      <c r="AY1013" s="38"/>
      <c r="AZ1013" s="38"/>
    </row>
    <row r="1014" spans="1:52" ht="19.5">
      <c r="A1014" s="39"/>
      <c r="B1014" s="38"/>
      <c r="C1014" s="38"/>
      <c r="D1014" s="38"/>
      <c r="E1014" s="38"/>
      <c r="F1014" s="38"/>
      <c r="G1014" s="38"/>
      <c r="H1014" s="38"/>
      <c r="I1014" s="38"/>
      <c r="J1014" s="38"/>
      <c r="K1014" s="38"/>
      <c r="L1014" s="38"/>
      <c r="M1014" s="38"/>
      <c r="N1014" s="38"/>
      <c r="O1014" s="38"/>
      <c r="P1014" s="38"/>
      <c r="Q1014" s="38"/>
      <c r="R1014" s="38"/>
      <c r="S1014" s="38"/>
      <c r="T1014" s="38"/>
      <c r="U1014" s="38"/>
      <c r="V1014" s="38"/>
      <c r="W1014" s="38"/>
      <c r="X1014" s="38"/>
      <c r="Y1014" s="38"/>
      <c r="Z1014" s="38"/>
      <c r="AA1014" s="38"/>
      <c r="AB1014" s="38"/>
      <c r="AC1014" s="38"/>
      <c r="AD1014" s="38"/>
      <c r="AE1014" s="38"/>
      <c r="AF1014" s="38"/>
      <c r="AG1014" s="38"/>
      <c r="AH1014" s="38"/>
      <c r="AI1014" s="38"/>
      <c r="AJ1014" s="38"/>
      <c r="AK1014" s="38"/>
      <c r="AL1014" s="38"/>
      <c r="AM1014" s="38"/>
      <c r="AN1014" s="38"/>
      <c r="AO1014" s="38"/>
      <c r="AP1014" s="38"/>
      <c r="AQ1014" s="38"/>
      <c r="AR1014" s="38"/>
      <c r="AS1014" s="38"/>
      <c r="AT1014" s="38"/>
      <c r="AU1014" s="38"/>
      <c r="AV1014" s="38"/>
      <c r="AW1014" s="38"/>
      <c r="AX1014" s="38"/>
      <c r="AY1014" s="38"/>
      <c r="AZ1014" s="38"/>
    </row>
    <row r="1015" spans="1:52" ht="19.5">
      <c r="A1015" s="39"/>
      <c r="B1015" s="38"/>
      <c r="C1015" s="38"/>
      <c r="D1015" s="38"/>
      <c r="E1015" s="38"/>
      <c r="F1015" s="38"/>
      <c r="G1015" s="38"/>
      <c r="H1015" s="38"/>
      <c r="I1015" s="38"/>
      <c r="J1015" s="38"/>
      <c r="K1015" s="38"/>
      <c r="L1015" s="38"/>
      <c r="M1015" s="38"/>
      <c r="N1015" s="38"/>
      <c r="O1015" s="38"/>
      <c r="P1015" s="38"/>
      <c r="Q1015" s="38"/>
      <c r="R1015" s="38"/>
      <c r="S1015" s="38"/>
      <c r="T1015" s="38"/>
      <c r="U1015" s="38"/>
      <c r="V1015" s="38"/>
      <c r="W1015" s="38"/>
      <c r="X1015" s="38"/>
      <c r="Y1015" s="38"/>
      <c r="Z1015" s="38"/>
      <c r="AA1015" s="38"/>
      <c r="AB1015" s="38"/>
      <c r="AC1015" s="38"/>
      <c r="AD1015" s="38"/>
      <c r="AE1015" s="38"/>
      <c r="AF1015" s="38"/>
      <c r="AG1015" s="38"/>
      <c r="AH1015" s="38"/>
      <c r="AI1015" s="38"/>
      <c r="AJ1015" s="38"/>
      <c r="AK1015" s="38"/>
      <c r="AL1015" s="38"/>
      <c r="AM1015" s="38"/>
      <c r="AN1015" s="38"/>
      <c r="AO1015" s="38"/>
      <c r="AP1015" s="38"/>
      <c r="AQ1015" s="38"/>
      <c r="AR1015" s="38"/>
      <c r="AS1015" s="38"/>
      <c r="AT1015" s="38"/>
      <c r="AU1015" s="38"/>
      <c r="AV1015" s="38"/>
      <c r="AW1015" s="38"/>
      <c r="AX1015" s="38"/>
      <c r="AY1015" s="38"/>
      <c r="AZ1015" s="38"/>
    </row>
    <row r="1016" spans="1:52" ht="19.5">
      <c r="A1016" s="39"/>
      <c r="B1016" s="38"/>
      <c r="C1016" s="38"/>
      <c r="D1016" s="38"/>
      <c r="E1016" s="38"/>
      <c r="F1016" s="38"/>
      <c r="G1016" s="38"/>
      <c r="H1016" s="38"/>
      <c r="I1016" s="38"/>
      <c r="J1016" s="38"/>
      <c r="K1016" s="38"/>
      <c r="L1016" s="38"/>
      <c r="M1016" s="38"/>
      <c r="N1016" s="38"/>
      <c r="O1016" s="38"/>
      <c r="P1016" s="38"/>
      <c r="Q1016" s="38"/>
      <c r="R1016" s="38"/>
      <c r="S1016" s="38"/>
      <c r="T1016" s="38"/>
      <c r="U1016" s="38"/>
      <c r="V1016" s="38"/>
      <c r="W1016" s="38"/>
      <c r="X1016" s="38"/>
      <c r="Y1016" s="38"/>
      <c r="Z1016" s="38"/>
      <c r="AA1016" s="38"/>
      <c r="AB1016" s="38"/>
      <c r="AC1016" s="38"/>
      <c r="AD1016" s="38"/>
      <c r="AE1016" s="38"/>
      <c r="AF1016" s="38"/>
      <c r="AG1016" s="38"/>
      <c r="AH1016" s="38"/>
      <c r="AI1016" s="38"/>
      <c r="AJ1016" s="38"/>
      <c r="AK1016" s="38"/>
      <c r="AL1016" s="38"/>
      <c r="AM1016" s="38"/>
      <c r="AN1016" s="38"/>
      <c r="AO1016" s="38"/>
      <c r="AP1016" s="38"/>
      <c r="AQ1016" s="38"/>
      <c r="AR1016" s="38"/>
      <c r="AS1016" s="38"/>
      <c r="AT1016" s="38"/>
      <c r="AU1016" s="38"/>
      <c r="AV1016" s="38"/>
      <c r="AW1016" s="38"/>
      <c r="AX1016" s="38"/>
      <c r="AY1016" s="38"/>
      <c r="AZ1016" s="38"/>
    </row>
    <row r="1017" spans="1:52" ht="19.5">
      <c r="A1017" s="39"/>
      <c r="B1017" s="38"/>
      <c r="C1017" s="38"/>
      <c r="D1017" s="38"/>
      <c r="E1017" s="38"/>
      <c r="F1017" s="38"/>
      <c r="G1017" s="38"/>
      <c r="H1017" s="38"/>
      <c r="I1017" s="38"/>
      <c r="J1017" s="38"/>
      <c r="K1017" s="38"/>
      <c r="L1017" s="38"/>
      <c r="M1017" s="38"/>
      <c r="N1017" s="38"/>
      <c r="O1017" s="38"/>
      <c r="P1017" s="38"/>
      <c r="Q1017" s="38"/>
      <c r="R1017" s="38"/>
      <c r="S1017" s="38"/>
      <c r="T1017" s="38"/>
      <c r="U1017" s="38"/>
      <c r="V1017" s="38"/>
      <c r="W1017" s="38"/>
      <c r="X1017" s="38"/>
      <c r="Y1017" s="38"/>
      <c r="Z1017" s="38"/>
      <c r="AA1017" s="38"/>
      <c r="AB1017" s="38"/>
      <c r="AC1017" s="38"/>
      <c r="AD1017" s="38"/>
      <c r="AE1017" s="38"/>
      <c r="AF1017" s="38"/>
      <c r="AG1017" s="38"/>
      <c r="AH1017" s="38"/>
      <c r="AI1017" s="38"/>
      <c r="AJ1017" s="38"/>
      <c r="AK1017" s="38"/>
      <c r="AL1017" s="38"/>
      <c r="AM1017" s="38"/>
      <c r="AN1017" s="38"/>
      <c r="AO1017" s="38"/>
      <c r="AP1017" s="38"/>
      <c r="AQ1017" s="38"/>
      <c r="AR1017" s="38"/>
      <c r="AS1017" s="38"/>
      <c r="AT1017" s="38"/>
      <c r="AU1017" s="38"/>
      <c r="AV1017" s="38"/>
      <c r="AW1017" s="38"/>
      <c r="AX1017" s="38"/>
      <c r="AY1017" s="38"/>
      <c r="AZ1017" s="38"/>
    </row>
    <row r="1018" spans="1:52" ht="19.5">
      <c r="A1018" s="39"/>
      <c r="B1018" s="38"/>
      <c r="C1018" s="38"/>
      <c r="D1018" s="38"/>
      <c r="E1018" s="38"/>
      <c r="F1018" s="38"/>
      <c r="G1018" s="38"/>
      <c r="H1018" s="38"/>
      <c r="I1018" s="38"/>
      <c r="J1018" s="38"/>
      <c r="K1018" s="38"/>
      <c r="L1018" s="38"/>
      <c r="M1018" s="38"/>
      <c r="N1018" s="38"/>
      <c r="O1018" s="38"/>
      <c r="P1018" s="38"/>
      <c r="Q1018" s="38"/>
      <c r="R1018" s="38"/>
      <c r="S1018" s="38"/>
      <c r="T1018" s="38"/>
      <c r="U1018" s="38"/>
      <c r="V1018" s="38"/>
      <c r="W1018" s="38"/>
      <c r="X1018" s="38"/>
      <c r="Y1018" s="38"/>
      <c r="Z1018" s="38"/>
      <c r="AA1018" s="38"/>
      <c r="AB1018" s="38"/>
      <c r="AC1018" s="38"/>
      <c r="AD1018" s="38"/>
      <c r="AE1018" s="38"/>
      <c r="AF1018" s="38"/>
      <c r="AG1018" s="38"/>
      <c r="AH1018" s="38"/>
      <c r="AI1018" s="38"/>
      <c r="AJ1018" s="38"/>
      <c r="AK1018" s="38"/>
      <c r="AL1018" s="38"/>
      <c r="AM1018" s="38"/>
      <c r="AN1018" s="38"/>
      <c r="AO1018" s="38"/>
      <c r="AP1018" s="38"/>
      <c r="AQ1018" s="38"/>
      <c r="AR1018" s="38"/>
      <c r="AS1018" s="38"/>
      <c r="AT1018" s="38"/>
      <c r="AU1018" s="38"/>
      <c r="AV1018" s="38"/>
      <c r="AW1018" s="38"/>
      <c r="AX1018" s="38"/>
      <c r="AY1018" s="38"/>
      <c r="AZ1018" s="38"/>
    </row>
    <row r="1019" spans="1:52" ht="19.5">
      <c r="A1019" s="39"/>
      <c r="B1019" s="38"/>
      <c r="C1019" s="38"/>
      <c r="D1019" s="38"/>
      <c r="E1019" s="38"/>
      <c r="F1019" s="38"/>
      <c r="G1019" s="38"/>
      <c r="H1019" s="38"/>
      <c r="I1019" s="38"/>
      <c r="J1019" s="38"/>
      <c r="K1019" s="38"/>
      <c r="L1019" s="38"/>
      <c r="M1019" s="38"/>
      <c r="N1019" s="38"/>
      <c r="O1019" s="38"/>
      <c r="P1019" s="38"/>
      <c r="Q1019" s="38"/>
      <c r="R1019" s="38"/>
      <c r="S1019" s="38"/>
      <c r="T1019" s="38"/>
      <c r="U1019" s="38"/>
      <c r="V1019" s="38"/>
      <c r="W1019" s="38"/>
      <c r="X1019" s="38"/>
      <c r="Y1019" s="38"/>
      <c r="Z1019" s="38"/>
      <c r="AA1019" s="38"/>
      <c r="AB1019" s="38"/>
      <c r="AC1019" s="38"/>
      <c r="AD1019" s="38"/>
      <c r="AE1019" s="38"/>
      <c r="AF1019" s="38"/>
      <c r="AG1019" s="38"/>
      <c r="AH1019" s="38"/>
      <c r="AI1019" s="38"/>
      <c r="AJ1019" s="38"/>
      <c r="AK1019" s="38"/>
      <c r="AL1019" s="38"/>
      <c r="AM1019" s="38"/>
      <c r="AN1019" s="38"/>
      <c r="AO1019" s="38"/>
      <c r="AP1019" s="38"/>
      <c r="AQ1019" s="38"/>
      <c r="AR1019" s="38"/>
      <c r="AS1019" s="38"/>
      <c r="AT1019" s="38"/>
      <c r="AU1019" s="38"/>
      <c r="AV1019" s="38"/>
      <c r="AW1019" s="38"/>
      <c r="AX1019" s="38"/>
      <c r="AY1019" s="38"/>
      <c r="AZ1019" s="38"/>
    </row>
    <row r="1020" spans="1:52" ht="19.5">
      <c r="A1020" s="39"/>
      <c r="B1020" s="38"/>
      <c r="C1020" s="38"/>
      <c r="D1020" s="38"/>
      <c r="E1020" s="38"/>
      <c r="F1020" s="38"/>
      <c r="G1020" s="38"/>
      <c r="H1020" s="38"/>
      <c r="I1020" s="38"/>
      <c r="J1020" s="38"/>
      <c r="K1020" s="38"/>
      <c r="L1020" s="38"/>
      <c r="M1020" s="38"/>
      <c r="N1020" s="38"/>
      <c r="O1020" s="38"/>
      <c r="P1020" s="38"/>
      <c r="Q1020" s="38"/>
      <c r="R1020" s="38"/>
      <c r="S1020" s="38"/>
      <c r="T1020" s="38"/>
      <c r="U1020" s="38"/>
      <c r="V1020" s="38"/>
      <c r="W1020" s="38"/>
      <c r="X1020" s="38"/>
      <c r="Y1020" s="38"/>
      <c r="Z1020" s="38"/>
      <c r="AA1020" s="38"/>
      <c r="AB1020" s="38"/>
      <c r="AC1020" s="38"/>
      <c r="AD1020" s="38"/>
      <c r="AE1020" s="38"/>
      <c r="AF1020" s="38"/>
      <c r="AG1020" s="38"/>
      <c r="AH1020" s="38"/>
      <c r="AI1020" s="38"/>
      <c r="AJ1020" s="38"/>
      <c r="AK1020" s="38"/>
      <c r="AL1020" s="38"/>
      <c r="AM1020" s="38"/>
      <c r="AN1020" s="38"/>
      <c r="AO1020" s="38"/>
      <c r="AP1020" s="38"/>
      <c r="AQ1020" s="38"/>
      <c r="AR1020" s="38"/>
      <c r="AS1020" s="38"/>
      <c r="AT1020" s="38"/>
      <c r="AU1020" s="38"/>
      <c r="AV1020" s="38"/>
      <c r="AW1020" s="38"/>
      <c r="AX1020" s="38"/>
      <c r="AY1020" s="38"/>
      <c r="AZ1020" s="38"/>
    </row>
    <row r="1021" spans="1:52" ht="19.5">
      <c r="A1021" s="39"/>
      <c r="B1021" s="38"/>
      <c r="C1021" s="38"/>
      <c r="D1021" s="38"/>
      <c r="E1021" s="38"/>
      <c r="F1021" s="38"/>
      <c r="G1021" s="38"/>
      <c r="H1021" s="38"/>
      <c r="I1021" s="38"/>
      <c r="J1021" s="38"/>
      <c r="K1021" s="38"/>
      <c r="L1021" s="38"/>
      <c r="M1021" s="38"/>
      <c r="N1021" s="38"/>
      <c r="O1021" s="38"/>
      <c r="P1021" s="38"/>
      <c r="Q1021" s="38"/>
      <c r="R1021" s="38"/>
      <c r="S1021" s="38"/>
      <c r="T1021" s="38"/>
      <c r="U1021" s="38"/>
      <c r="V1021" s="38"/>
      <c r="W1021" s="38"/>
      <c r="X1021" s="38"/>
      <c r="Y1021" s="38"/>
      <c r="Z1021" s="38"/>
      <c r="AA1021" s="38"/>
      <c r="AB1021" s="38"/>
      <c r="AC1021" s="38"/>
      <c r="AD1021" s="38"/>
      <c r="AE1021" s="38"/>
      <c r="AF1021" s="38"/>
      <c r="AG1021" s="38"/>
      <c r="AH1021" s="38"/>
      <c r="AI1021" s="38"/>
      <c r="AJ1021" s="38"/>
      <c r="AK1021" s="38"/>
      <c r="AL1021" s="38"/>
      <c r="AM1021" s="38"/>
      <c r="AN1021" s="38"/>
      <c r="AO1021" s="38"/>
      <c r="AP1021" s="38"/>
      <c r="AQ1021" s="38"/>
      <c r="AR1021" s="38"/>
      <c r="AS1021" s="38"/>
      <c r="AT1021" s="38"/>
      <c r="AU1021" s="38"/>
      <c r="AV1021" s="38"/>
      <c r="AW1021" s="38"/>
      <c r="AX1021" s="38"/>
      <c r="AY1021" s="38"/>
      <c r="AZ1021" s="38"/>
    </row>
    <row r="1022" spans="1:52" ht="19.5">
      <c r="A1022" s="39"/>
      <c r="B1022" s="38"/>
      <c r="C1022" s="38"/>
      <c r="D1022" s="38"/>
      <c r="E1022" s="38"/>
      <c r="F1022" s="38"/>
      <c r="G1022" s="38"/>
      <c r="H1022" s="38"/>
      <c r="I1022" s="38"/>
      <c r="J1022" s="38"/>
      <c r="K1022" s="38"/>
      <c r="L1022" s="38"/>
      <c r="M1022" s="38"/>
      <c r="N1022" s="38"/>
      <c r="O1022" s="38"/>
      <c r="P1022" s="38"/>
      <c r="Q1022" s="38"/>
      <c r="R1022" s="38"/>
      <c r="S1022" s="38"/>
      <c r="T1022" s="38"/>
      <c r="U1022" s="38"/>
      <c r="V1022" s="38"/>
      <c r="W1022" s="38"/>
      <c r="X1022" s="38"/>
      <c r="Y1022" s="38"/>
      <c r="Z1022" s="38"/>
      <c r="AA1022" s="38"/>
      <c r="AB1022" s="38"/>
      <c r="AC1022" s="38"/>
      <c r="AD1022" s="38"/>
      <c r="AE1022" s="38"/>
      <c r="AF1022" s="38"/>
      <c r="AG1022" s="38"/>
      <c r="AH1022" s="38"/>
      <c r="AI1022" s="38"/>
      <c r="AJ1022" s="38"/>
      <c r="AK1022" s="38"/>
      <c r="AL1022" s="38"/>
      <c r="AM1022" s="38"/>
      <c r="AN1022" s="38"/>
      <c r="AO1022" s="38"/>
      <c r="AP1022" s="38"/>
      <c r="AQ1022" s="38"/>
      <c r="AR1022" s="38"/>
      <c r="AS1022" s="38"/>
      <c r="AT1022" s="38"/>
      <c r="AU1022" s="38"/>
      <c r="AV1022" s="38"/>
      <c r="AW1022" s="38"/>
      <c r="AX1022" s="38"/>
      <c r="AY1022" s="38"/>
      <c r="AZ1022" s="38"/>
    </row>
  </sheetData>
  <mergeCells count="63">
    <mergeCell ref="A6:AU6"/>
    <mergeCell ref="A1:AU1"/>
    <mergeCell ref="A2:AU2"/>
    <mergeCell ref="A3:AU3"/>
    <mergeCell ref="A4:AU4"/>
    <mergeCell ref="A5:AU5"/>
    <mergeCell ref="A7:AU7"/>
    <mergeCell ref="A8:A9"/>
    <mergeCell ref="B8:B9"/>
    <mergeCell ref="C8:E8"/>
    <mergeCell ref="F8:H8"/>
    <mergeCell ref="I8:K8"/>
    <mergeCell ref="L8:N8"/>
    <mergeCell ref="O8:Q8"/>
    <mergeCell ref="R8:T8"/>
    <mergeCell ref="U8:W8"/>
    <mergeCell ref="AP8:AR8"/>
    <mergeCell ref="AS8:AU8"/>
    <mergeCell ref="A22:AU22"/>
    <mergeCell ref="AR24:AU24"/>
    <mergeCell ref="A26:AU26"/>
    <mergeCell ref="X8:Z8"/>
    <mergeCell ref="AA8:AC8"/>
    <mergeCell ref="AD8:AF8"/>
    <mergeCell ref="AG8:AI8"/>
    <mergeCell ref="AJ8:AL8"/>
    <mergeCell ref="AM8:AO8"/>
    <mergeCell ref="B27:I27"/>
    <mergeCell ref="A28:A29"/>
    <mergeCell ref="B28:B29"/>
    <mergeCell ref="C28:E28"/>
    <mergeCell ref="F28:H28"/>
    <mergeCell ref="I28:K28"/>
    <mergeCell ref="AS28:AU28"/>
    <mergeCell ref="L28:N28"/>
    <mergeCell ref="O28:Q28"/>
    <mergeCell ref="R28:T28"/>
    <mergeCell ref="U28:W28"/>
    <mergeCell ref="X28:Z28"/>
    <mergeCell ref="AA28:AC28"/>
    <mergeCell ref="AD28:AF28"/>
    <mergeCell ref="AG28:AI28"/>
    <mergeCell ref="AJ28:AL28"/>
    <mergeCell ref="AM28:AO28"/>
    <mergeCell ref="AP28:AR28"/>
    <mergeCell ref="B41:J41"/>
    <mergeCell ref="A43:A44"/>
    <mergeCell ref="B43:B44"/>
    <mergeCell ref="C43:E43"/>
    <mergeCell ref="F43:H43"/>
    <mergeCell ref="I43:K43"/>
    <mergeCell ref="AS43:AU43"/>
    <mergeCell ref="L43:N43"/>
    <mergeCell ref="O43:Q43"/>
    <mergeCell ref="R43:T43"/>
    <mergeCell ref="U43:W43"/>
    <mergeCell ref="X43:Z43"/>
    <mergeCell ref="AA43:AC43"/>
    <mergeCell ref="AD43:AF43"/>
    <mergeCell ref="AG43:AI43"/>
    <mergeCell ref="AJ43:AL43"/>
    <mergeCell ref="AM43:AO43"/>
    <mergeCell ref="AP43:AR43"/>
  </mergeCell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:G29"/>
  <sheetViews>
    <sheetView workbookViewId="0">
      <selection sqref="A1:D1"/>
    </sheetView>
  </sheetViews>
  <sheetFormatPr defaultRowHeight="15"/>
  <cols>
    <col min="1" max="1" width="3.7109375" customWidth="1"/>
    <col min="2" max="4" width="30.7109375" customWidth="1"/>
  </cols>
  <sheetData>
    <row r="1" spans="1:7" ht="20.100000000000001" customHeight="1">
      <c r="A1" s="262" t="s">
        <v>152</v>
      </c>
      <c r="B1" s="228"/>
      <c r="C1" s="228"/>
      <c r="D1" s="229"/>
      <c r="E1" s="71"/>
      <c r="F1" s="71"/>
      <c r="G1" s="71"/>
    </row>
    <row r="2" spans="1:7" ht="20.100000000000001" customHeight="1">
      <c r="A2" s="272" t="s">
        <v>31</v>
      </c>
      <c r="B2" s="319"/>
      <c r="C2" s="319"/>
      <c r="D2" s="320"/>
      <c r="E2" s="71"/>
      <c r="F2" s="71"/>
      <c r="G2" s="71"/>
    </row>
    <row r="3" spans="1:7" ht="20.100000000000001" customHeight="1">
      <c r="A3" s="275"/>
      <c r="B3" s="321"/>
      <c r="C3" s="321"/>
      <c r="D3" s="322"/>
      <c r="E3" s="76"/>
      <c r="F3" s="76"/>
      <c r="G3" s="76"/>
    </row>
    <row r="4" spans="1:7" ht="9.9499999999999993" customHeight="1">
      <c r="A4" s="175"/>
      <c r="B4" s="80"/>
      <c r="C4" s="80"/>
      <c r="D4" s="176"/>
      <c r="E4" s="70"/>
      <c r="F4" s="70"/>
      <c r="G4" s="70"/>
    </row>
    <row r="5" spans="1:7" ht="20.100000000000001" customHeight="1">
      <c r="A5" s="237" t="s">
        <v>0</v>
      </c>
      <c r="B5" s="238"/>
      <c r="C5" s="238"/>
      <c r="D5" s="239"/>
      <c r="E5" s="71"/>
      <c r="F5" s="71"/>
      <c r="G5" s="71"/>
    </row>
    <row r="6" spans="1:7" ht="20.100000000000001" customHeight="1">
      <c r="A6" s="240" t="s">
        <v>153</v>
      </c>
      <c r="B6" s="241"/>
      <c r="C6" s="241"/>
      <c r="D6" s="242"/>
      <c r="E6" s="9"/>
      <c r="F6" s="9"/>
      <c r="G6" s="9"/>
    </row>
    <row r="7" spans="1:7" ht="9.9499999999999993" customHeight="1">
      <c r="A7" s="286"/>
      <c r="B7" s="287"/>
      <c r="C7" s="287"/>
      <c r="D7" s="288"/>
      <c r="E7" s="71"/>
      <c r="F7" s="71"/>
      <c r="G7" s="70"/>
    </row>
    <row r="8" spans="1:7" ht="30" customHeight="1">
      <c r="A8" s="431" t="s">
        <v>85</v>
      </c>
      <c r="B8" s="433" t="s">
        <v>35</v>
      </c>
      <c r="C8" s="434"/>
      <c r="D8" s="437" t="s">
        <v>92</v>
      </c>
      <c r="E8" s="56"/>
      <c r="F8" s="56"/>
      <c r="G8" s="56"/>
    </row>
    <row r="9" spans="1:7" ht="30" customHeight="1">
      <c r="A9" s="432"/>
      <c r="B9" s="435"/>
      <c r="C9" s="436"/>
      <c r="D9" s="438"/>
      <c r="E9" s="56"/>
      <c r="F9" s="56"/>
      <c r="G9" s="55"/>
    </row>
    <row r="10" spans="1:7" ht="50.1" customHeight="1">
      <c r="A10" s="62">
        <v>1</v>
      </c>
      <c r="B10" s="439" t="s">
        <v>240</v>
      </c>
      <c r="C10" s="440"/>
      <c r="D10" s="177"/>
      <c r="E10" s="92"/>
      <c r="F10" s="92"/>
      <c r="G10" s="55"/>
    </row>
    <row r="11" spans="1:7" ht="20.100000000000001" customHeight="1">
      <c r="A11" s="441" t="s">
        <v>30</v>
      </c>
      <c r="B11" s="442"/>
      <c r="C11" s="442"/>
      <c r="D11" s="443"/>
      <c r="E11" s="55"/>
      <c r="F11" s="55"/>
      <c r="G11" s="55"/>
    </row>
    <row r="12" spans="1:7" ht="20.100000000000001" customHeight="1">
      <c r="A12" s="178"/>
      <c r="B12" s="179"/>
      <c r="C12" s="179"/>
      <c r="D12" s="180"/>
      <c r="E12" s="2"/>
      <c r="F12" s="2"/>
      <c r="G12" s="2"/>
    </row>
    <row r="13" spans="1:7" ht="20.100000000000001" customHeight="1">
      <c r="A13" s="444"/>
      <c r="B13" s="445"/>
      <c r="C13" s="445"/>
      <c r="D13" s="446"/>
    </row>
    <row r="14" spans="1:7" ht="20.100000000000001" customHeight="1">
      <c r="A14" s="178"/>
      <c r="B14" s="179"/>
      <c r="C14" s="179"/>
      <c r="D14" s="181" t="s">
        <v>174</v>
      </c>
    </row>
    <row r="15" spans="1:7" ht="20.100000000000001" customHeight="1">
      <c r="A15" s="178"/>
      <c r="B15" s="182">
        <v>42152</v>
      </c>
      <c r="C15" s="179"/>
      <c r="D15" s="183" t="s">
        <v>46</v>
      </c>
    </row>
    <row r="16" spans="1:7" ht="20.100000000000001" customHeight="1" thickBot="1">
      <c r="A16" s="417"/>
      <c r="B16" s="418"/>
      <c r="C16" s="418"/>
      <c r="D16" s="419"/>
    </row>
    <row r="29" spans="1:1">
      <c r="A29" s="1"/>
    </row>
  </sheetData>
  <mergeCells count="13">
    <mergeCell ref="A7:D7"/>
    <mergeCell ref="A1:D1"/>
    <mergeCell ref="A2:D2"/>
    <mergeCell ref="A3:D3"/>
    <mergeCell ref="A5:D5"/>
    <mergeCell ref="A6:D6"/>
    <mergeCell ref="A16:D16"/>
    <mergeCell ref="A8:A9"/>
    <mergeCell ref="B8:C9"/>
    <mergeCell ref="D8:D9"/>
    <mergeCell ref="B10:C10"/>
    <mergeCell ref="A11:D11"/>
    <mergeCell ref="A13:D13"/>
  </mergeCells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1:N1029"/>
  <sheetViews>
    <sheetView workbookViewId="0">
      <selection activeCell="C15" sqref="C15"/>
    </sheetView>
  </sheetViews>
  <sheetFormatPr defaultRowHeight="24.95" customHeight="1"/>
  <cols>
    <col min="1" max="1" width="5.7109375" style="30" customWidth="1"/>
    <col min="2" max="2" width="50.7109375" style="15" customWidth="1"/>
    <col min="3" max="3" width="50.7109375" style="14" customWidth="1"/>
    <col min="4" max="4" width="4.140625" style="14" customWidth="1"/>
    <col min="5" max="8" width="10.7109375" style="14" customWidth="1"/>
    <col min="9" max="9" width="10.7109375" style="15" customWidth="1"/>
    <col min="10" max="12" width="10.7109375" style="14" customWidth="1"/>
    <col min="13" max="14" width="10.7109375" style="16" customWidth="1"/>
    <col min="15" max="17" width="25.7109375" style="16" customWidth="1"/>
    <col min="18" max="16384" width="9.140625" style="16"/>
  </cols>
  <sheetData>
    <row r="1" spans="1:14" ht="15">
      <c r="A1" s="262" t="s">
        <v>154</v>
      </c>
      <c r="B1" s="317"/>
      <c r="C1" s="318"/>
      <c r="D1" s="69"/>
      <c r="E1" s="70"/>
      <c r="F1" s="70"/>
      <c r="G1" s="70"/>
      <c r="H1" s="71"/>
      <c r="I1" s="71"/>
      <c r="J1" s="71"/>
      <c r="K1" s="71"/>
      <c r="L1" s="71"/>
      <c r="M1" s="71"/>
      <c r="N1" s="71"/>
    </row>
    <row r="2" spans="1:14" ht="15.75">
      <c r="A2" s="272" t="s">
        <v>31</v>
      </c>
      <c r="B2" s="319"/>
      <c r="C2" s="320"/>
      <c r="D2" s="72"/>
      <c r="E2" s="70"/>
      <c r="F2" s="70"/>
      <c r="G2" s="70"/>
      <c r="H2" s="71"/>
      <c r="I2" s="71"/>
      <c r="J2" s="71"/>
      <c r="K2" s="71"/>
      <c r="L2" s="71"/>
      <c r="M2" s="71"/>
      <c r="N2" s="71"/>
    </row>
    <row r="3" spans="1:14" ht="15">
      <c r="A3" s="275"/>
      <c r="B3" s="321"/>
      <c r="C3" s="322"/>
      <c r="D3" s="73"/>
      <c r="E3" s="74"/>
      <c r="F3" s="75"/>
      <c r="G3" s="75"/>
      <c r="H3" s="76"/>
      <c r="I3" s="76"/>
      <c r="J3" s="76"/>
      <c r="K3" s="76"/>
      <c r="L3" s="76"/>
      <c r="M3" s="76"/>
      <c r="N3" s="76"/>
    </row>
    <row r="4" spans="1:14" ht="15">
      <c r="A4" s="236"/>
      <c r="B4" s="218"/>
      <c r="C4" s="219"/>
      <c r="D4" s="77"/>
      <c r="E4" s="70"/>
      <c r="F4" s="71"/>
      <c r="G4" s="71"/>
      <c r="H4" s="71"/>
      <c r="I4" s="71"/>
      <c r="J4" s="71"/>
      <c r="K4" s="71"/>
      <c r="L4" s="71"/>
      <c r="M4" s="71"/>
      <c r="N4" s="71"/>
    </row>
    <row r="5" spans="1:14" ht="15">
      <c r="A5" s="237" t="s">
        <v>0</v>
      </c>
      <c r="B5" s="218"/>
      <c r="C5" s="219"/>
      <c r="D5" s="78"/>
      <c r="E5" s="70"/>
      <c r="F5" s="70"/>
      <c r="G5" s="70"/>
      <c r="H5" s="71"/>
      <c r="I5" s="71"/>
      <c r="J5" s="71"/>
      <c r="K5" s="71"/>
      <c r="L5" s="71"/>
      <c r="M5" s="71"/>
      <c r="N5" s="71"/>
    </row>
    <row r="6" spans="1:14" ht="15">
      <c r="A6" s="240" t="s">
        <v>155</v>
      </c>
      <c r="B6" s="323"/>
      <c r="C6" s="324"/>
      <c r="D6" s="79"/>
      <c r="E6" s="8"/>
      <c r="F6" s="8"/>
      <c r="G6" s="8"/>
      <c r="H6" s="71"/>
      <c r="I6" s="71"/>
      <c r="J6" s="71"/>
      <c r="K6" s="71"/>
      <c r="L6" s="71"/>
      <c r="M6" s="71"/>
      <c r="N6" s="71"/>
    </row>
    <row r="7" spans="1:14" ht="15">
      <c r="A7" s="217"/>
      <c r="B7" s="218"/>
      <c r="C7" s="219"/>
      <c r="D7" s="80"/>
      <c r="E7" s="70"/>
      <c r="F7" s="70"/>
      <c r="G7" s="70"/>
      <c r="H7" s="70"/>
      <c r="I7" s="70"/>
      <c r="J7" s="70"/>
      <c r="K7" s="70"/>
      <c r="L7" s="70"/>
      <c r="M7" s="70"/>
      <c r="N7" s="70"/>
    </row>
    <row r="8" spans="1:14" ht="12.75">
      <c r="A8" s="325" t="s">
        <v>85</v>
      </c>
      <c r="B8" s="327" t="s">
        <v>89</v>
      </c>
      <c r="C8" s="328" t="s">
        <v>37</v>
      </c>
      <c r="D8" s="52"/>
      <c r="E8" s="56"/>
      <c r="F8" s="55"/>
      <c r="G8" s="55"/>
      <c r="H8" s="55"/>
      <c r="I8" s="55"/>
      <c r="J8" s="55"/>
      <c r="K8" s="55"/>
      <c r="L8" s="55"/>
      <c r="M8" s="55"/>
      <c r="N8" s="81"/>
    </row>
    <row r="9" spans="1:14" ht="12.75">
      <c r="A9" s="326"/>
      <c r="B9" s="327"/>
      <c r="C9" s="329"/>
      <c r="D9" s="51"/>
      <c r="E9" s="55"/>
      <c r="F9" s="55"/>
      <c r="G9" s="55"/>
      <c r="H9" s="55"/>
      <c r="I9" s="55"/>
      <c r="J9" s="55"/>
      <c r="K9" s="55"/>
      <c r="L9" s="55"/>
      <c r="M9" s="55"/>
      <c r="N9" s="81"/>
    </row>
    <row r="10" spans="1:14" ht="12.75">
      <c r="A10" s="326"/>
      <c r="B10" s="327"/>
      <c r="C10" s="330"/>
      <c r="D10" s="51"/>
      <c r="E10" s="55"/>
      <c r="F10" s="55"/>
      <c r="G10" s="55"/>
      <c r="H10" s="55"/>
      <c r="I10" s="55"/>
      <c r="J10" s="55"/>
      <c r="K10" s="55"/>
      <c r="L10" s="55"/>
      <c r="M10" s="55"/>
      <c r="N10" s="81"/>
    </row>
    <row r="11" spans="1:14" ht="12.75">
      <c r="A11" s="85">
        <v>1</v>
      </c>
      <c r="B11" s="96" t="s">
        <v>240</v>
      </c>
      <c r="C11" s="97"/>
      <c r="D11" s="51"/>
      <c r="E11" s="55"/>
      <c r="F11" s="55"/>
      <c r="G11" s="55"/>
      <c r="H11" s="55"/>
      <c r="I11" s="55"/>
      <c r="J11" s="55"/>
      <c r="K11" s="55"/>
      <c r="L11" s="55"/>
      <c r="M11" s="55"/>
      <c r="N11" s="81"/>
    </row>
    <row r="12" spans="1:14" ht="12.75">
      <c r="A12" s="312" t="s">
        <v>30</v>
      </c>
      <c r="B12" s="313"/>
      <c r="C12" s="314"/>
      <c r="D12" s="48"/>
      <c r="E12" s="55"/>
      <c r="F12" s="55"/>
      <c r="G12" s="55"/>
      <c r="H12" s="55"/>
      <c r="I12" s="55"/>
      <c r="J12" s="55"/>
      <c r="K12" s="55"/>
      <c r="L12" s="55"/>
      <c r="M12" s="55"/>
      <c r="N12" s="81"/>
    </row>
    <row r="13" spans="1:14" ht="12.75">
      <c r="A13" s="50"/>
      <c r="B13" s="51"/>
      <c r="C13" s="54"/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81"/>
    </row>
    <row r="14" spans="1:14" ht="12.75">
      <c r="A14" s="50"/>
      <c r="B14" s="51"/>
      <c r="C14" s="90" t="s">
        <v>174</v>
      </c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81"/>
    </row>
    <row r="15" spans="1:14" ht="12.75">
      <c r="A15" s="50"/>
      <c r="B15" s="35">
        <v>42152</v>
      </c>
      <c r="C15" s="91" t="s">
        <v>46</v>
      </c>
      <c r="D15" s="56"/>
      <c r="E15" s="56"/>
      <c r="F15" s="56"/>
      <c r="G15" s="56"/>
      <c r="H15" s="55"/>
      <c r="I15" s="55"/>
      <c r="J15" s="55"/>
      <c r="K15" s="55"/>
      <c r="L15" s="55"/>
      <c r="M15" s="55"/>
      <c r="N15" s="81"/>
    </row>
    <row r="16" spans="1:14" ht="15.75" thickBot="1">
      <c r="A16" s="280"/>
      <c r="B16" s="315"/>
      <c r="C16" s="316"/>
      <c r="D16" s="56"/>
      <c r="E16" s="56"/>
      <c r="F16" s="56"/>
      <c r="G16" s="56"/>
      <c r="H16" s="55"/>
      <c r="I16" s="55"/>
      <c r="J16" s="55"/>
      <c r="K16" s="55"/>
      <c r="L16" s="55"/>
      <c r="M16" s="55"/>
      <c r="N16" s="81"/>
    </row>
    <row r="17" spans="1:14" ht="12.75">
      <c r="A17" s="55"/>
      <c r="B17" s="55"/>
      <c r="C17" s="56"/>
      <c r="D17" s="92"/>
      <c r="E17" s="92"/>
      <c r="F17" s="92"/>
      <c r="G17" s="92"/>
      <c r="H17" s="55"/>
      <c r="I17" s="55"/>
      <c r="J17" s="55"/>
      <c r="K17" s="55"/>
      <c r="L17" s="55"/>
      <c r="M17" s="55"/>
      <c r="N17" s="81"/>
    </row>
    <row r="18" spans="1:14" ht="12.75">
      <c r="A18" s="55"/>
      <c r="B18" s="55"/>
      <c r="C18" s="55"/>
      <c r="D18" s="55"/>
      <c r="E18" s="55"/>
      <c r="F18" s="81"/>
      <c r="G18" s="55"/>
      <c r="H18" s="55"/>
      <c r="I18" s="55"/>
      <c r="J18" s="55"/>
      <c r="K18" s="55"/>
      <c r="L18" s="55"/>
      <c r="M18" s="55"/>
      <c r="N18" s="81"/>
    </row>
    <row r="19" spans="1:14" ht="12.75">
      <c r="A19" s="55"/>
      <c r="B19" s="55"/>
      <c r="C19" s="55"/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55"/>
    </row>
    <row r="20" spans="1:14" ht="12.75">
      <c r="A20" s="55"/>
      <c r="B20" s="55"/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</row>
    <row r="21" spans="1:14" ht="12.75">
      <c r="A21" s="55"/>
      <c r="B21" s="55"/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</row>
    <row r="22" spans="1:14" ht="12.75">
      <c r="A22" s="55"/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</row>
    <row r="23" spans="1:14" ht="12.75">
      <c r="A23" s="55"/>
      <c r="B23" s="93"/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</row>
    <row r="24" spans="1:14" ht="12.75">
      <c r="A24" s="55"/>
      <c r="B24" s="56"/>
      <c r="C24" s="56"/>
      <c r="D24" s="56"/>
      <c r="E24" s="56"/>
      <c r="F24" s="57"/>
      <c r="G24" s="57"/>
      <c r="H24" s="57"/>
      <c r="I24" s="94"/>
      <c r="J24" s="57"/>
      <c r="K24" s="57"/>
      <c r="L24" s="57"/>
      <c r="M24" s="95"/>
      <c r="N24" s="95"/>
    </row>
    <row r="25" spans="1:14" ht="12.75">
      <c r="A25" s="55"/>
      <c r="B25" s="94"/>
      <c r="C25" s="57"/>
      <c r="D25" s="57"/>
      <c r="E25" s="57"/>
      <c r="F25" s="57"/>
      <c r="G25" s="57"/>
      <c r="H25" s="57"/>
      <c r="I25" s="94"/>
      <c r="J25" s="57"/>
      <c r="K25" s="57"/>
      <c r="L25" s="57"/>
      <c r="M25" s="95"/>
      <c r="N25" s="95"/>
    </row>
    <row r="26" spans="1:14" ht="12.75">
      <c r="A26" s="55"/>
      <c r="B26" s="94"/>
      <c r="C26" s="57"/>
      <c r="D26" s="57"/>
      <c r="E26" s="57"/>
      <c r="F26" s="57"/>
      <c r="G26" s="57"/>
      <c r="H26" s="57"/>
      <c r="I26" s="94"/>
      <c r="J26" s="57"/>
      <c r="K26" s="57"/>
      <c r="L26" s="57"/>
      <c r="M26" s="95"/>
      <c r="N26" s="95"/>
    </row>
    <row r="27" spans="1:14" ht="12.75">
      <c r="A27" s="55"/>
      <c r="B27" s="94"/>
      <c r="C27" s="57"/>
      <c r="D27" s="57"/>
      <c r="E27" s="57"/>
      <c r="F27" s="57"/>
      <c r="G27" s="57"/>
      <c r="H27" s="57"/>
      <c r="I27" s="94"/>
      <c r="J27" s="57"/>
      <c r="K27" s="57"/>
      <c r="L27" s="57"/>
      <c r="M27" s="95"/>
      <c r="N27" s="95"/>
    </row>
    <row r="28" spans="1:14" ht="12.75">
      <c r="A28" s="55"/>
      <c r="B28" s="94"/>
      <c r="C28" s="57"/>
      <c r="D28" s="57"/>
      <c r="E28" s="57"/>
      <c r="F28" s="57"/>
      <c r="G28" s="57"/>
      <c r="H28" s="57"/>
      <c r="I28" s="94"/>
      <c r="J28" s="57"/>
      <c r="K28" s="57"/>
      <c r="L28" s="57"/>
      <c r="M28" s="95"/>
      <c r="N28" s="95"/>
    </row>
    <row r="1010" spans="1:12" ht="19.5">
      <c r="A1010" s="58"/>
      <c r="B1010" s="38"/>
      <c r="C1010" s="38"/>
      <c r="D1010" s="38"/>
      <c r="E1010" s="38"/>
      <c r="F1010" s="38"/>
      <c r="G1010" s="38"/>
      <c r="H1010" s="38"/>
      <c r="I1010" s="38"/>
      <c r="J1010" s="38"/>
      <c r="K1010" s="38"/>
      <c r="L1010" s="38"/>
    </row>
    <row r="1011" spans="1:12" ht="19.5">
      <c r="A1011" s="59"/>
      <c r="B1011" s="38"/>
      <c r="C1011" s="38"/>
      <c r="D1011" s="38"/>
      <c r="E1011" s="38"/>
      <c r="F1011" s="38"/>
      <c r="G1011" s="38"/>
      <c r="H1011" s="38"/>
      <c r="I1011" s="38"/>
      <c r="J1011" s="38"/>
      <c r="K1011" s="38"/>
      <c r="L1011" s="38"/>
    </row>
    <row r="1012" spans="1:12" ht="19.5">
      <c r="A1012" s="59"/>
      <c r="B1012" s="38"/>
      <c r="C1012" s="38"/>
      <c r="D1012" s="38"/>
      <c r="E1012" s="38"/>
      <c r="F1012" s="38"/>
      <c r="G1012" s="38"/>
      <c r="H1012" s="38"/>
      <c r="I1012" s="38"/>
      <c r="J1012" s="38"/>
      <c r="K1012" s="38"/>
      <c r="L1012" s="38"/>
    </row>
    <row r="1013" spans="1:12" ht="19.5">
      <c r="A1013" s="59"/>
      <c r="B1013" s="38"/>
      <c r="C1013" s="38"/>
      <c r="D1013" s="38"/>
      <c r="E1013" s="38"/>
      <c r="F1013" s="38"/>
      <c r="G1013" s="38"/>
      <c r="H1013" s="38"/>
      <c r="I1013" s="38"/>
      <c r="J1013" s="38"/>
      <c r="K1013" s="38"/>
      <c r="L1013" s="38"/>
    </row>
    <row r="1014" spans="1:12" ht="19.5">
      <c r="A1014" s="59"/>
      <c r="B1014" s="38"/>
      <c r="C1014" s="38"/>
      <c r="D1014" s="38"/>
      <c r="E1014" s="38"/>
      <c r="F1014" s="38"/>
      <c r="G1014" s="38"/>
      <c r="H1014" s="38"/>
      <c r="I1014" s="38"/>
      <c r="J1014" s="38"/>
      <c r="K1014" s="38"/>
      <c r="L1014" s="38"/>
    </row>
    <row r="1015" spans="1:12" ht="19.5">
      <c r="A1015" s="59"/>
      <c r="B1015" s="38"/>
      <c r="C1015" s="38"/>
      <c r="D1015" s="38"/>
      <c r="E1015" s="38"/>
      <c r="F1015" s="38"/>
      <c r="G1015" s="38"/>
      <c r="H1015" s="38"/>
      <c r="I1015" s="38"/>
      <c r="J1015" s="38"/>
      <c r="K1015" s="38"/>
      <c r="L1015" s="38"/>
    </row>
    <row r="1016" spans="1:12" ht="19.5">
      <c r="A1016" s="59"/>
      <c r="B1016" s="38"/>
      <c r="C1016" s="38"/>
      <c r="D1016" s="38"/>
      <c r="E1016" s="38"/>
      <c r="F1016" s="38"/>
      <c r="G1016" s="38"/>
      <c r="H1016" s="38"/>
      <c r="I1016" s="38"/>
      <c r="J1016" s="38"/>
      <c r="K1016" s="38"/>
      <c r="L1016" s="38"/>
    </row>
    <row r="1017" spans="1:12" ht="19.5">
      <c r="A1017" s="59"/>
      <c r="B1017" s="38"/>
      <c r="C1017" s="38"/>
      <c r="D1017" s="38"/>
      <c r="E1017" s="38"/>
      <c r="F1017" s="38"/>
      <c r="G1017" s="38"/>
      <c r="H1017" s="38"/>
      <c r="I1017" s="38"/>
      <c r="J1017" s="38"/>
      <c r="K1017" s="38"/>
      <c r="L1017" s="38"/>
    </row>
    <row r="1018" spans="1:12" ht="19.5">
      <c r="A1018" s="59"/>
      <c r="B1018" s="38"/>
      <c r="C1018" s="38"/>
      <c r="D1018" s="38"/>
      <c r="E1018" s="38"/>
      <c r="F1018" s="38"/>
      <c r="G1018" s="38"/>
      <c r="H1018" s="38"/>
      <c r="I1018" s="38"/>
      <c r="J1018" s="38"/>
      <c r="K1018" s="38"/>
      <c r="L1018" s="38"/>
    </row>
    <row r="1019" spans="1:12" ht="19.5">
      <c r="A1019" s="59"/>
      <c r="B1019" s="38"/>
      <c r="C1019" s="38"/>
      <c r="D1019" s="38"/>
      <c r="E1019" s="38"/>
      <c r="F1019" s="38"/>
      <c r="G1019" s="38"/>
      <c r="H1019" s="38"/>
      <c r="I1019" s="38"/>
      <c r="J1019" s="38"/>
      <c r="K1019" s="38"/>
      <c r="L1019" s="38"/>
    </row>
    <row r="1020" spans="1:12" ht="19.5">
      <c r="A1020" s="59"/>
      <c r="B1020" s="38"/>
      <c r="C1020" s="38"/>
      <c r="D1020" s="38"/>
      <c r="E1020" s="38"/>
      <c r="F1020" s="38"/>
      <c r="G1020" s="38"/>
      <c r="H1020" s="38"/>
      <c r="I1020" s="38"/>
      <c r="J1020" s="38"/>
      <c r="K1020" s="38"/>
      <c r="L1020" s="38"/>
    </row>
    <row r="1021" spans="1:12" ht="19.5">
      <c r="A1021" s="59"/>
      <c r="B1021" s="38"/>
      <c r="C1021" s="38"/>
      <c r="D1021" s="38"/>
      <c r="E1021" s="38"/>
      <c r="F1021" s="38"/>
      <c r="G1021" s="38"/>
      <c r="H1021" s="38"/>
      <c r="I1021" s="38"/>
      <c r="J1021" s="38"/>
      <c r="K1021" s="38"/>
      <c r="L1021" s="38"/>
    </row>
    <row r="1022" spans="1:12" ht="19.5">
      <c r="A1022" s="59"/>
      <c r="B1022" s="38"/>
      <c r="C1022" s="38"/>
      <c r="D1022" s="38"/>
      <c r="E1022" s="38"/>
      <c r="F1022" s="38"/>
      <c r="G1022" s="38"/>
      <c r="H1022" s="38"/>
      <c r="I1022" s="38"/>
      <c r="J1022" s="38"/>
      <c r="K1022" s="38"/>
      <c r="L1022" s="38"/>
    </row>
    <row r="1023" spans="1:12" ht="19.5">
      <c r="A1023" s="59"/>
      <c r="B1023" s="38"/>
      <c r="C1023" s="38"/>
      <c r="D1023" s="38"/>
      <c r="E1023" s="38"/>
      <c r="F1023" s="38"/>
      <c r="G1023" s="38"/>
      <c r="H1023" s="38"/>
      <c r="I1023" s="38"/>
      <c r="J1023" s="38"/>
      <c r="K1023" s="38"/>
      <c r="L1023" s="38"/>
    </row>
    <row r="1024" spans="1:12" ht="19.5">
      <c r="A1024" s="59"/>
      <c r="B1024" s="38"/>
      <c r="C1024" s="38"/>
      <c r="D1024" s="38"/>
      <c r="E1024" s="38"/>
      <c r="F1024" s="38"/>
      <c r="G1024" s="38"/>
      <c r="H1024" s="38"/>
      <c r="I1024" s="38"/>
      <c r="J1024" s="38"/>
      <c r="K1024" s="38"/>
      <c r="L1024" s="38"/>
    </row>
    <row r="1025" spans="1:12" ht="19.5">
      <c r="A1025" s="59"/>
      <c r="B1025" s="38"/>
      <c r="C1025" s="38"/>
      <c r="D1025" s="38"/>
      <c r="E1025" s="38"/>
      <c r="F1025" s="38"/>
      <c r="G1025" s="38"/>
      <c r="H1025" s="38"/>
      <c r="I1025" s="38"/>
      <c r="J1025" s="38"/>
      <c r="K1025" s="38"/>
      <c r="L1025" s="38"/>
    </row>
    <row r="1026" spans="1:12" ht="19.5">
      <c r="A1026" s="59"/>
      <c r="B1026" s="38"/>
      <c r="C1026" s="38"/>
      <c r="D1026" s="38"/>
      <c r="E1026" s="38"/>
      <c r="F1026" s="38"/>
      <c r="G1026" s="38"/>
      <c r="H1026" s="38"/>
      <c r="I1026" s="38"/>
      <c r="J1026" s="38"/>
      <c r="K1026" s="38"/>
      <c r="L1026" s="38"/>
    </row>
    <row r="1027" spans="1:12" ht="19.5">
      <c r="A1027" s="59"/>
      <c r="B1027" s="38"/>
      <c r="C1027" s="38"/>
      <c r="D1027" s="38"/>
      <c r="E1027" s="38"/>
      <c r="F1027" s="38"/>
      <c r="G1027" s="38"/>
      <c r="H1027" s="38"/>
      <c r="I1027" s="38"/>
      <c r="J1027" s="38"/>
      <c r="K1027" s="38"/>
      <c r="L1027" s="38"/>
    </row>
    <row r="1028" spans="1:12" ht="19.5">
      <c r="A1028" s="59"/>
      <c r="B1028" s="38"/>
      <c r="C1028" s="38"/>
      <c r="D1028" s="38"/>
      <c r="E1028" s="38"/>
      <c r="F1028" s="38"/>
      <c r="G1028" s="38"/>
      <c r="H1028" s="38"/>
      <c r="I1028" s="38"/>
      <c r="J1028" s="38"/>
      <c r="K1028" s="38"/>
      <c r="L1028" s="38"/>
    </row>
    <row r="1029" spans="1:12" ht="19.5">
      <c r="A1029" s="59"/>
      <c r="B1029" s="38"/>
      <c r="C1029" s="38"/>
      <c r="D1029" s="38"/>
      <c r="E1029" s="38"/>
      <c r="F1029" s="38"/>
      <c r="G1029" s="38"/>
      <c r="H1029" s="38"/>
      <c r="I1029" s="38"/>
      <c r="J1029" s="38"/>
      <c r="K1029" s="38"/>
      <c r="L1029" s="38"/>
    </row>
  </sheetData>
  <mergeCells count="12">
    <mergeCell ref="A16:C16"/>
    <mergeCell ref="A1:C1"/>
    <mergeCell ref="A2:C2"/>
    <mergeCell ref="A3:C3"/>
    <mergeCell ref="A4:C4"/>
    <mergeCell ref="A5:C5"/>
    <mergeCell ref="A6:C6"/>
    <mergeCell ref="A7:C7"/>
    <mergeCell ref="A8:A10"/>
    <mergeCell ref="B8:B10"/>
    <mergeCell ref="C8:C10"/>
    <mergeCell ref="A12:C12"/>
  </mergeCells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>
  <dimension ref="A1:H27"/>
  <sheetViews>
    <sheetView workbookViewId="0">
      <selection activeCell="A10" sqref="A10:E10"/>
    </sheetView>
  </sheetViews>
  <sheetFormatPr defaultRowHeight="15"/>
  <cols>
    <col min="1" max="1" width="3.7109375" customWidth="1"/>
    <col min="2" max="2" width="30.7109375" customWidth="1"/>
    <col min="3" max="5" width="20.7109375" customWidth="1"/>
  </cols>
  <sheetData>
    <row r="1" spans="1:8" ht="20.100000000000001" customHeight="1">
      <c r="A1" s="262" t="s">
        <v>156</v>
      </c>
      <c r="B1" s="228"/>
      <c r="C1" s="228"/>
      <c r="D1" s="228"/>
      <c r="E1" s="229"/>
      <c r="F1" s="71"/>
      <c r="G1" s="71"/>
      <c r="H1" s="71"/>
    </row>
    <row r="2" spans="1:8" ht="20.100000000000001" customHeight="1">
      <c r="A2" s="272" t="s">
        <v>31</v>
      </c>
      <c r="B2" s="319"/>
      <c r="C2" s="319"/>
      <c r="D2" s="319"/>
      <c r="E2" s="320"/>
      <c r="F2" s="71"/>
      <c r="G2" s="71"/>
      <c r="H2" s="71"/>
    </row>
    <row r="3" spans="1:8" ht="20.100000000000001" customHeight="1">
      <c r="A3" s="275"/>
      <c r="B3" s="321"/>
      <c r="C3" s="321"/>
      <c r="D3" s="321"/>
      <c r="E3" s="322"/>
      <c r="F3" s="76"/>
      <c r="G3" s="76"/>
      <c r="H3" s="76"/>
    </row>
    <row r="4" spans="1:8" ht="9.9499999999999993" customHeight="1">
      <c r="A4" s="175"/>
      <c r="B4" s="80"/>
      <c r="C4" s="80"/>
      <c r="D4" s="80"/>
      <c r="E4" s="176"/>
      <c r="F4" s="70"/>
      <c r="G4" s="70"/>
      <c r="H4" s="70"/>
    </row>
    <row r="5" spans="1:8" ht="20.100000000000001" customHeight="1">
      <c r="A5" s="237" t="s">
        <v>0</v>
      </c>
      <c r="B5" s="238"/>
      <c r="C5" s="238"/>
      <c r="D5" s="238"/>
      <c r="E5" s="239"/>
      <c r="F5" s="71"/>
      <c r="G5" s="71"/>
      <c r="H5" s="71"/>
    </row>
    <row r="6" spans="1:8" ht="35.1" customHeight="1">
      <c r="A6" s="447" t="s">
        <v>157</v>
      </c>
      <c r="B6" s="448"/>
      <c r="C6" s="448"/>
      <c r="D6" s="448"/>
      <c r="E6" s="449"/>
      <c r="F6" s="9"/>
      <c r="G6" s="9"/>
      <c r="H6" s="9"/>
    </row>
    <row r="7" spans="1:8" ht="9.9499999999999993" customHeight="1">
      <c r="A7" s="286"/>
      <c r="B7" s="287"/>
      <c r="C7" s="287"/>
      <c r="D7" s="287"/>
      <c r="E7" s="288"/>
      <c r="F7" s="71"/>
      <c r="G7" s="71"/>
      <c r="H7" s="70"/>
    </row>
    <row r="8" spans="1:8" ht="30" customHeight="1">
      <c r="A8" s="184" t="s">
        <v>85</v>
      </c>
      <c r="B8" s="60" t="s">
        <v>35</v>
      </c>
      <c r="C8" s="60">
        <v>2013</v>
      </c>
      <c r="D8" s="60">
        <v>2014</v>
      </c>
      <c r="E8" s="185">
        <v>2015</v>
      </c>
      <c r="F8" s="56"/>
      <c r="G8" s="56"/>
      <c r="H8" s="56"/>
    </row>
    <row r="9" spans="1:8" ht="50.1" customHeight="1">
      <c r="A9" s="62">
        <v>1</v>
      </c>
      <c r="B9" s="86" t="s">
        <v>240</v>
      </c>
      <c r="C9" s="186"/>
      <c r="D9" s="186"/>
      <c r="E9" s="187"/>
      <c r="F9" s="92"/>
      <c r="G9" s="92"/>
      <c r="H9" s="55"/>
    </row>
    <row r="10" spans="1:8" ht="20.100000000000001" customHeight="1">
      <c r="A10" s="312" t="s">
        <v>30</v>
      </c>
      <c r="B10" s="313"/>
      <c r="C10" s="313"/>
      <c r="D10" s="313"/>
      <c r="E10" s="314"/>
      <c r="F10" s="55"/>
      <c r="G10" s="55"/>
      <c r="H10" s="55"/>
    </row>
    <row r="11" spans="1:8" ht="20.100000000000001" customHeight="1">
      <c r="A11" s="444"/>
      <c r="B11" s="445"/>
      <c r="C11" s="445"/>
      <c r="D11" s="445"/>
      <c r="E11" s="446"/>
    </row>
    <row r="12" spans="1:8" ht="20.100000000000001" customHeight="1">
      <c r="A12" s="178"/>
      <c r="B12" s="179"/>
      <c r="C12" s="179"/>
      <c r="D12" s="179"/>
      <c r="E12" s="90" t="s">
        <v>174</v>
      </c>
    </row>
    <row r="13" spans="1:8" ht="20.100000000000001" customHeight="1">
      <c r="A13" s="178"/>
      <c r="B13" s="35">
        <v>42152</v>
      </c>
      <c r="C13" s="179"/>
      <c r="D13" s="179"/>
      <c r="E13" s="90" t="s">
        <v>46</v>
      </c>
    </row>
    <row r="14" spans="1:8" ht="20.100000000000001" customHeight="1" thickBot="1">
      <c r="A14" s="417"/>
      <c r="B14" s="418"/>
      <c r="C14" s="418"/>
      <c r="D14" s="418"/>
      <c r="E14" s="419"/>
    </row>
    <row r="27" spans="1:1">
      <c r="A27" s="1"/>
    </row>
  </sheetData>
  <mergeCells count="9">
    <mergeCell ref="A10:E10"/>
    <mergeCell ref="A11:E11"/>
    <mergeCell ref="A14:E14"/>
    <mergeCell ref="A1:E1"/>
    <mergeCell ref="A2:E2"/>
    <mergeCell ref="A3:E3"/>
    <mergeCell ref="A5:E5"/>
    <mergeCell ref="A6:E6"/>
    <mergeCell ref="A7:E7"/>
  </mergeCells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>
  <dimension ref="A1:AC1026"/>
  <sheetViews>
    <sheetView workbookViewId="0">
      <selection activeCell="V14" sqref="V14"/>
    </sheetView>
  </sheetViews>
  <sheetFormatPr defaultRowHeight="24.95" customHeight="1"/>
  <cols>
    <col min="1" max="1" width="2.140625" style="30" customWidth="1"/>
    <col min="2" max="3" width="20.7109375" style="15" customWidth="1"/>
    <col min="4" max="11" width="4.7109375" style="15" customWidth="1"/>
    <col min="12" max="23" width="4.7109375" style="14" customWidth="1"/>
    <col min="24" max="24" width="10.7109375" style="15" customWidth="1"/>
    <col min="25" max="27" width="10.7109375" style="14" customWidth="1"/>
    <col min="28" max="29" width="10.7109375" style="16" customWidth="1"/>
    <col min="30" max="32" width="25.7109375" style="16" customWidth="1"/>
    <col min="33" max="16384" width="9.140625" style="16"/>
  </cols>
  <sheetData>
    <row r="1" spans="1:29" ht="15">
      <c r="A1" s="262" t="s">
        <v>158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  <c r="O1" s="228"/>
      <c r="P1" s="228"/>
      <c r="Q1" s="228"/>
      <c r="R1" s="228"/>
      <c r="S1" s="228"/>
      <c r="T1" s="228"/>
      <c r="U1" s="228"/>
      <c r="V1" s="228"/>
      <c r="W1" s="229"/>
      <c r="X1" s="71"/>
      <c r="Y1" s="71"/>
      <c r="Z1" s="71"/>
      <c r="AA1" s="71"/>
      <c r="AB1" s="71"/>
      <c r="AC1" s="71"/>
    </row>
    <row r="2" spans="1:29" ht="15.75">
      <c r="A2" s="272" t="s">
        <v>31</v>
      </c>
      <c r="B2" s="319"/>
      <c r="C2" s="319"/>
      <c r="D2" s="319"/>
      <c r="E2" s="319"/>
      <c r="F2" s="319"/>
      <c r="G2" s="319"/>
      <c r="H2" s="319"/>
      <c r="I2" s="319"/>
      <c r="J2" s="319"/>
      <c r="K2" s="319"/>
      <c r="L2" s="319"/>
      <c r="M2" s="319"/>
      <c r="N2" s="319"/>
      <c r="O2" s="319"/>
      <c r="P2" s="319"/>
      <c r="Q2" s="319"/>
      <c r="R2" s="319"/>
      <c r="S2" s="319"/>
      <c r="T2" s="319"/>
      <c r="U2" s="319"/>
      <c r="V2" s="319"/>
      <c r="W2" s="320"/>
      <c r="X2" s="71"/>
      <c r="Y2" s="71"/>
      <c r="Z2" s="71"/>
      <c r="AA2" s="71"/>
      <c r="AB2" s="71"/>
      <c r="AC2" s="71"/>
    </row>
    <row r="3" spans="1:29" ht="15">
      <c r="A3" s="275"/>
      <c r="B3" s="381"/>
      <c r="C3" s="381"/>
      <c r="D3" s="381"/>
      <c r="E3" s="381"/>
      <c r="F3" s="381"/>
      <c r="G3" s="381"/>
      <c r="H3" s="381"/>
      <c r="I3" s="381"/>
      <c r="J3" s="381"/>
      <c r="K3" s="381"/>
      <c r="L3" s="381"/>
      <c r="M3" s="381"/>
      <c r="N3" s="381"/>
      <c r="O3" s="381"/>
      <c r="P3" s="381"/>
      <c r="Q3" s="381"/>
      <c r="R3" s="381"/>
      <c r="S3" s="381"/>
      <c r="T3" s="381"/>
      <c r="U3" s="381"/>
      <c r="V3" s="381"/>
      <c r="W3" s="457"/>
      <c r="X3" s="76"/>
      <c r="Y3" s="76"/>
      <c r="Z3" s="76"/>
      <c r="AA3" s="76"/>
      <c r="AB3" s="76"/>
      <c r="AC3" s="76"/>
    </row>
    <row r="4" spans="1:29" ht="15">
      <c r="A4" s="236"/>
      <c r="B4" s="218"/>
      <c r="C4" s="218"/>
      <c r="D4" s="218"/>
      <c r="E4" s="218"/>
      <c r="F4" s="218"/>
      <c r="G4" s="218"/>
      <c r="H4" s="218"/>
      <c r="I4" s="218"/>
      <c r="J4" s="218"/>
      <c r="K4" s="218"/>
      <c r="L4" s="218"/>
      <c r="M4" s="218"/>
      <c r="N4" s="218"/>
      <c r="O4" s="218"/>
      <c r="P4" s="218"/>
      <c r="Q4" s="218"/>
      <c r="R4" s="218"/>
      <c r="S4" s="218"/>
      <c r="T4" s="218"/>
      <c r="U4" s="218"/>
      <c r="V4" s="218"/>
      <c r="W4" s="219"/>
      <c r="X4" s="71"/>
      <c r="Y4" s="71"/>
      <c r="Z4" s="71"/>
      <c r="AA4" s="71"/>
      <c r="AB4" s="71"/>
      <c r="AC4" s="71"/>
    </row>
    <row r="5" spans="1:29" ht="15">
      <c r="A5" s="237" t="s">
        <v>0</v>
      </c>
      <c r="B5" s="238"/>
      <c r="C5" s="238"/>
      <c r="D5" s="238"/>
      <c r="E5" s="238"/>
      <c r="F5" s="238"/>
      <c r="G5" s="238"/>
      <c r="H5" s="238"/>
      <c r="I5" s="238"/>
      <c r="J5" s="238"/>
      <c r="K5" s="238"/>
      <c r="L5" s="238"/>
      <c r="M5" s="238"/>
      <c r="N5" s="238"/>
      <c r="O5" s="238"/>
      <c r="P5" s="238"/>
      <c r="Q5" s="238"/>
      <c r="R5" s="238"/>
      <c r="S5" s="238"/>
      <c r="T5" s="238"/>
      <c r="U5" s="238"/>
      <c r="V5" s="238"/>
      <c r="W5" s="239"/>
      <c r="X5" s="71"/>
      <c r="Y5" s="71"/>
      <c r="Z5" s="71"/>
      <c r="AA5" s="71"/>
      <c r="AB5" s="71"/>
      <c r="AC5" s="71"/>
    </row>
    <row r="6" spans="1:29" ht="15">
      <c r="A6" s="240" t="s">
        <v>159</v>
      </c>
      <c r="B6" s="241"/>
      <c r="C6" s="241"/>
      <c r="D6" s="241"/>
      <c r="E6" s="241"/>
      <c r="F6" s="241"/>
      <c r="G6" s="241"/>
      <c r="H6" s="241"/>
      <c r="I6" s="241"/>
      <c r="J6" s="241"/>
      <c r="K6" s="241"/>
      <c r="L6" s="241"/>
      <c r="M6" s="241"/>
      <c r="N6" s="241"/>
      <c r="O6" s="241"/>
      <c r="P6" s="241"/>
      <c r="Q6" s="241"/>
      <c r="R6" s="241"/>
      <c r="S6" s="241"/>
      <c r="T6" s="241"/>
      <c r="U6" s="241"/>
      <c r="V6" s="458"/>
      <c r="W6" s="459"/>
      <c r="X6" s="71"/>
      <c r="Y6" s="71"/>
      <c r="Z6" s="71"/>
      <c r="AA6" s="71"/>
      <c r="AB6" s="71"/>
      <c r="AC6" s="71"/>
    </row>
    <row r="7" spans="1:29" ht="15">
      <c r="A7" s="217"/>
      <c r="B7" s="218"/>
      <c r="C7" s="218"/>
      <c r="D7" s="218"/>
      <c r="E7" s="218"/>
      <c r="F7" s="218"/>
      <c r="G7" s="218"/>
      <c r="H7" s="218"/>
      <c r="I7" s="218"/>
      <c r="J7" s="218"/>
      <c r="K7" s="218"/>
      <c r="L7" s="218"/>
      <c r="M7" s="218"/>
      <c r="N7" s="218"/>
      <c r="O7" s="218"/>
      <c r="P7" s="218"/>
      <c r="Q7" s="218"/>
      <c r="R7" s="218"/>
      <c r="S7" s="218"/>
      <c r="T7" s="218"/>
      <c r="U7" s="218"/>
      <c r="V7" s="218"/>
      <c r="W7" s="219"/>
      <c r="X7" s="70"/>
      <c r="Y7" s="70"/>
      <c r="Z7" s="70"/>
      <c r="AA7" s="70"/>
      <c r="AB7" s="70"/>
      <c r="AC7" s="70"/>
    </row>
    <row r="8" spans="1:29" ht="12.75">
      <c r="A8" s="308"/>
      <c r="B8" s="453" t="s">
        <v>160</v>
      </c>
      <c r="C8" s="455" t="s">
        <v>161</v>
      </c>
      <c r="D8" s="310">
        <v>2011</v>
      </c>
      <c r="E8" s="310"/>
      <c r="F8" s="310"/>
      <c r="G8" s="310"/>
      <c r="H8" s="310">
        <v>2012</v>
      </c>
      <c r="I8" s="310"/>
      <c r="J8" s="310"/>
      <c r="K8" s="310"/>
      <c r="L8" s="310">
        <v>2013</v>
      </c>
      <c r="M8" s="310"/>
      <c r="N8" s="310"/>
      <c r="O8" s="310"/>
      <c r="P8" s="310">
        <v>2014</v>
      </c>
      <c r="Q8" s="310"/>
      <c r="R8" s="310"/>
      <c r="S8" s="310"/>
      <c r="T8" s="310">
        <v>2015</v>
      </c>
      <c r="U8" s="310"/>
      <c r="V8" s="310"/>
      <c r="W8" s="311"/>
      <c r="X8" s="55"/>
      <c r="Y8" s="55"/>
      <c r="Z8" s="55"/>
      <c r="AA8" s="55"/>
      <c r="AB8" s="55"/>
      <c r="AC8" s="81"/>
    </row>
    <row r="9" spans="1:29" ht="22.5">
      <c r="A9" s="452"/>
      <c r="B9" s="454"/>
      <c r="C9" s="456"/>
      <c r="D9" s="188" t="s">
        <v>162</v>
      </c>
      <c r="E9" s="188" t="s">
        <v>163</v>
      </c>
      <c r="F9" s="188" t="s">
        <v>164</v>
      </c>
      <c r="G9" s="188" t="s">
        <v>165</v>
      </c>
      <c r="H9" s="188" t="s">
        <v>162</v>
      </c>
      <c r="I9" s="188" t="s">
        <v>163</v>
      </c>
      <c r="J9" s="188" t="s">
        <v>164</v>
      </c>
      <c r="K9" s="188" t="s">
        <v>165</v>
      </c>
      <c r="L9" s="188" t="s">
        <v>162</v>
      </c>
      <c r="M9" s="188" t="s">
        <v>163</v>
      </c>
      <c r="N9" s="188" t="s">
        <v>164</v>
      </c>
      <c r="O9" s="188" t="s">
        <v>165</v>
      </c>
      <c r="P9" s="188" t="s">
        <v>162</v>
      </c>
      <c r="Q9" s="188" t="s">
        <v>163</v>
      </c>
      <c r="R9" s="188" t="s">
        <v>164</v>
      </c>
      <c r="S9" s="188" t="s">
        <v>165</v>
      </c>
      <c r="T9" s="188" t="s">
        <v>162</v>
      </c>
      <c r="U9" s="188" t="s">
        <v>163</v>
      </c>
      <c r="V9" s="188" t="s">
        <v>164</v>
      </c>
      <c r="W9" s="189" t="s">
        <v>165</v>
      </c>
      <c r="X9" s="55"/>
      <c r="Y9" s="55"/>
      <c r="Z9" s="55"/>
      <c r="AA9" s="55"/>
      <c r="AB9" s="55"/>
      <c r="AC9" s="81"/>
    </row>
    <row r="10" spans="1:29" ht="12.75">
      <c r="A10" s="85">
        <v>1</v>
      </c>
      <c r="B10" s="86" t="s">
        <v>166</v>
      </c>
      <c r="C10" s="86" t="s">
        <v>172</v>
      </c>
      <c r="D10" s="190">
        <v>82</v>
      </c>
      <c r="E10" s="190">
        <v>79</v>
      </c>
      <c r="F10" s="190">
        <v>3</v>
      </c>
      <c r="G10" s="190">
        <v>0</v>
      </c>
      <c r="H10" s="190">
        <v>86</v>
      </c>
      <c r="I10" s="190">
        <v>79</v>
      </c>
      <c r="J10" s="190">
        <v>6</v>
      </c>
      <c r="K10" s="190">
        <v>1</v>
      </c>
      <c r="L10" s="98">
        <v>78</v>
      </c>
      <c r="M10" s="98">
        <v>75</v>
      </c>
      <c r="N10" s="98">
        <v>2</v>
      </c>
      <c r="O10" s="98">
        <v>1</v>
      </c>
      <c r="P10" s="98">
        <v>89</v>
      </c>
      <c r="Q10" s="98">
        <v>85</v>
      </c>
      <c r="R10" s="98">
        <v>4</v>
      </c>
      <c r="S10" s="98">
        <v>0</v>
      </c>
      <c r="T10" s="98">
        <v>66</v>
      </c>
      <c r="U10" s="98">
        <v>56</v>
      </c>
      <c r="V10" s="98">
        <v>10</v>
      </c>
      <c r="W10" s="99">
        <v>0</v>
      </c>
      <c r="X10" s="55"/>
      <c r="Y10" s="55"/>
      <c r="Z10" s="55"/>
      <c r="AA10" s="55"/>
      <c r="AB10" s="55"/>
      <c r="AC10" s="81"/>
    </row>
    <row r="11" spans="1:29" ht="12.75">
      <c r="A11" s="243" t="s">
        <v>30</v>
      </c>
      <c r="B11" s="278"/>
      <c r="C11" s="278"/>
      <c r="D11" s="278"/>
      <c r="E11" s="278"/>
      <c r="F11" s="278"/>
      <c r="G11" s="278"/>
      <c r="H11" s="278"/>
      <c r="I11" s="278"/>
      <c r="J11" s="278"/>
      <c r="K11" s="278"/>
      <c r="L11" s="278"/>
      <c r="M11" s="278"/>
      <c r="N11" s="278"/>
      <c r="O11" s="278"/>
      <c r="P11" s="278"/>
      <c r="Q11" s="278"/>
      <c r="R11" s="278"/>
      <c r="S11" s="278"/>
      <c r="T11" s="278"/>
      <c r="U11" s="278"/>
      <c r="V11" s="278"/>
      <c r="W11" s="279"/>
      <c r="X11" s="55"/>
      <c r="Y11" s="55"/>
      <c r="Z11" s="55"/>
      <c r="AA11" s="55"/>
      <c r="AB11" s="55"/>
      <c r="AC11" s="81"/>
    </row>
    <row r="12" spans="1:29" ht="12.75">
      <c r="A12" s="50"/>
      <c r="B12" s="51"/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2"/>
      <c r="O12" s="52"/>
      <c r="P12" s="52"/>
      <c r="Q12" s="52"/>
      <c r="R12" s="52"/>
      <c r="S12" s="52"/>
      <c r="T12" s="52"/>
      <c r="U12" s="52"/>
      <c r="V12" s="52"/>
      <c r="W12" s="54"/>
      <c r="X12" s="55"/>
      <c r="Y12" s="55"/>
      <c r="Z12" s="55"/>
      <c r="AA12" s="55"/>
      <c r="AB12" s="55"/>
      <c r="AC12" s="81"/>
    </row>
    <row r="13" spans="1:29" ht="12.75">
      <c r="A13" s="50"/>
      <c r="B13" s="51"/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2"/>
      <c r="O13" s="52"/>
      <c r="P13" s="52"/>
      <c r="Q13" s="52"/>
      <c r="R13" s="52"/>
      <c r="S13" s="52"/>
      <c r="T13" s="52"/>
      <c r="U13" s="52"/>
      <c r="V13" s="33" t="s">
        <v>174</v>
      </c>
      <c r="W13" s="54"/>
      <c r="X13" s="55"/>
      <c r="Y13" s="55"/>
      <c r="Z13" s="55"/>
      <c r="AA13" s="55"/>
      <c r="AB13" s="55"/>
      <c r="AC13" s="81"/>
    </row>
    <row r="14" spans="1:29" ht="12.75">
      <c r="A14" s="50"/>
      <c r="B14" s="35">
        <v>42152</v>
      </c>
      <c r="C14" s="36"/>
      <c r="D14" s="36"/>
      <c r="E14" s="36"/>
      <c r="F14" s="36"/>
      <c r="G14" s="36"/>
      <c r="H14" s="36"/>
      <c r="I14" s="36"/>
      <c r="J14" s="36"/>
      <c r="K14" s="36"/>
      <c r="L14" s="51"/>
      <c r="M14" s="51"/>
      <c r="N14" s="52"/>
      <c r="O14" s="52"/>
      <c r="P14" s="52"/>
      <c r="Q14" s="52"/>
      <c r="R14" s="52"/>
      <c r="S14" s="52"/>
      <c r="T14" s="52"/>
      <c r="U14" s="52"/>
      <c r="V14" s="53" t="s">
        <v>46</v>
      </c>
      <c r="W14" s="54"/>
      <c r="X14" s="55"/>
      <c r="Y14" s="55"/>
      <c r="Z14" s="55"/>
      <c r="AA14" s="55"/>
      <c r="AB14" s="55"/>
      <c r="AC14" s="81"/>
    </row>
    <row r="15" spans="1:29" ht="15.75" thickBot="1">
      <c r="A15" s="280"/>
      <c r="B15" s="450"/>
      <c r="C15" s="450"/>
      <c r="D15" s="450"/>
      <c r="E15" s="450"/>
      <c r="F15" s="450"/>
      <c r="G15" s="450"/>
      <c r="H15" s="450"/>
      <c r="I15" s="450"/>
      <c r="J15" s="450"/>
      <c r="K15" s="450"/>
      <c r="L15" s="450"/>
      <c r="M15" s="450"/>
      <c r="N15" s="450"/>
      <c r="O15" s="450"/>
      <c r="P15" s="450"/>
      <c r="Q15" s="450"/>
      <c r="R15" s="450"/>
      <c r="S15" s="450"/>
      <c r="T15" s="450"/>
      <c r="U15" s="450"/>
      <c r="V15" s="450"/>
      <c r="W15" s="451"/>
      <c r="X15" s="55"/>
      <c r="Y15" s="55"/>
      <c r="Z15" s="55"/>
      <c r="AA15" s="55"/>
      <c r="AB15" s="55"/>
      <c r="AC15" s="81"/>
    </row>
    <row r="16" spans="1:29" ht="12.75">
      <c r="A16" s="55"/>
      <c r="B16" s="55"/>
      <c r="C16" s="55"/>
      <c r="D16" s="55"/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5"/>
      <c r="AA16" s="55"/>
      <c r="AB16" s="55"/>
      <c r="AC16" s="55"/>
    </row>
    <row r="17" spans="1:29" ht="12.75">
      <c r="A17" s="55"/>
      <c r="B17" s="55"/>
      <c r="C17" s="55"/>
      <c r="D17" s="55"/>
      <c r="E17" s="55"/>
      <c r="F17" s="55"/>
      <c r="G17" s="55"/>
      <c r="H17" s="55"/>
      <c r="I17" s="55"/>
      <c r="J17" s="55"/>
      <c r="K17" s="55"/>
      <c r="L17" s="56"/>
      <c r="M17" s="55"/>
      <c r="N17" s="55"/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/>
      <c r="Z17" s="55"/>
      <c r="AA17" s="55"/>
      <c r="AB17" s="55"/>
      <c r="AC17" s="55"/>
    </row>
    <row r="18" spans="1:29" ht="12.75">
      <c r="A18" s="55"/>
      <c r="B18" s="55"/>
      <c r="C18" s="55"/>
      <c r="D18" s="55"/>
      <c r="E18" s="55"/>
      <c r="F18" s="55"/>
      <c r="G18" s="55"/>
      <c r="H18" s="55"/>
      <c r="I18" s="55"/>
      <c r="J18" s="55"/>
      <c r="K18" s="55"/>
      <c r="L18" s="56"/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</row>
    <row r="19" spans="1:29" ht="12.75">
      <c r="A19" s="55"/>
      <c r="B19" s="55"/>
      <c r="C19" s="55"/>
      <c r="D19" s="55"/>
      <c r="E19" s="55"/>
      <c r="F19" s="55"/>
      <c r="G19" s="55"/>
      <c r="H19" s="55"/>
      <c r="I19" s="55"/>
      <c r="J19" s="55"/>
      <c r="K19" s="55"/>
      <c r="L19" s="56"/>
      <c r="M19" s="55"/>
      <c r="N19" s="55"/>
      <c r="O19" s="55"/>
      <c r="P19" s="55"/>
      <c r="Q19" s="55"/>
      <c r="R19" s="55"/>
      <c r="S19" s="55"/>
      <c r="T19" s="55"/>
      <c r="U19" s="55"/>
      <c r="V19" s="55"/>
      <c r="W19" s="55"/>
      <c r="X19" s="55"/>
      <c r="Y19" s="55"/>
      <c r="Z19" s="55"/>
      <c r="AA19" s="55"/>
      <c r="AB19" s="55"/>
      <c r="AC19" s="55"/>
    </row>
    <row r="20" spans="1:29" ht="12.75">
      <c r="A20" s="55"/>
      <c r="B20" s="93"/>
      <c r="C20" s="93"/>
      <c r="D20" s="93"/>
      <c r="E20" s="93"/>
      <c r="F20" s="93"/>
      <c r="G20" s="93"/>
      <c r="H20" s="93"/>
      <c r="I20" s="93"/>
      <c r="J20" s="93"/>
      <c r="K20" s="93"/>
      <c r="L20" s="56"/>
      <c r="M20" s="55"/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55"/>
    </row>
    <row r="21" spans="1:29" ht="12.75">
      <c r="A21" s="55"/>
      <c r="B21" s="56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7"/>
      <c r="W21" s="57"/>
      <c r="X21" s="94"/>
      <c r="Y21" s="57"/>
      <c r="Z21" s="57"/>
      <c r="AA21" s="57"/>
      <c r="AB21" s="95"/>
      <c r="AC21" s="95"/>
    </row>
    <row r="22" spans="1:29" ht="12.75">
      <c r="A22" s="55"/>
      <c r="B22" s="94"/>
      <c r="C22" s="94"/>
      <c r="D22" s="94"/>
      <c r="E22" s="94"/>
      <c r="F22" s="94"/>
      <c r="G22" s="94"/>
      <c r="H22" s="94"/>
      <c r="I22" s="94"/>
      <c r="J22" s="94"/>
      <c r="K22" s="94"/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94"/>
      <c r="Y22" s="57"/>
      <c r="Z22" s="57"/>
      <c r="AA22" s="57"/>
      <c r="AB22" s="95"/>
      <c r="AC22" s="95"/>
    </row>
    <row r="23" spans="1:29" ht="12.75">
      <c r="A23" s="55"/>
      <c r="B23" s="94"/>
      <c r="C23" s="94"/>
      <c r="D23" s="94"/>
      <c r="E23" s="94"/>
      <c r="F23" s="94"/>
      <c r="G23" s="94"/>
      <c r="H23" s="94"/>
      <c r="I23" s="94"/>
      <c r="J23" s="94"/>
      <c r="K23" s="94"/>
      <c r="L23" s="57"/>
      <c r="M23" s="57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94"/>
      <c r="Y23" s="57"/>
      <c r="Z23" s="57"/>
      <c r="AA23" s="57"/>
      <c r="AB23" s="95"/>
      <c r="AC23" s="95"/>
    </row>
    <row r="24" spans="1:29" ht="12.75">
      <c r="A24" s="55"/>
      <c r="B24" s="94"/>
      <c r="C24" s="94"/>
      <c r="D24" s="94"/>
      <c r="E24" s="94"/>
      <c r="F24" s="94"/>
      <c r="G24" s="94"/>
      <c r="H24" s="94"/>
      <c r="I24" s="94"/>
      <c r="J24" s="94"/>
      <c r="K24" s="94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57"/>
      <c r="X24" s="94"/>
      <c r="Y24" s="57"/>
      <c r="Z24" s="57"/>
      <c r="AA24" s="57"/>
      <c r="AB24" s="95"/>
      <c r="AC24" s="95"/>
    </row>
    <row r="25" spans="1:29" ht="12.75">
      <c r="A25" s="55"/>
      <c r="B25" s="94"/>
      <c r="C25" s="94"/>
      <c r="D25" s="94"/>
      <c r="E25" s="94"/>
      <c r="F25" s="94"/>
      <c r="G25" s="94"/>
      <c r="H25" s="94"/>
      <c r="I25" s="94"/>
      <c r="J25" s="94"/>
      <c r="K25" s="94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94"/>
      <c r="Y25" s="57"/>
      <c r="Z25" s="57"/>
      <c r="AA25" s="57"/>
      <c r="AB25" s="95"/>
      <c r="AC25" s="95"/>
    </row>
    <row r="1007" spans="1:27" ht="19.5">
      <c r="A1007" s="58"/>
      <c r="B1007" s="38"/>
      <c r="C1007" s="38"/>
      <c r="D1007" s="38"/>
      <c r="E1007" s="38"/>
      <c r="F1007" s="38"/>
      <c r="G1007" s="38"/>
      <c r="H1007" s="38"/>
      <c r="I1007" s="38"/>
      <c r="J1007" s="38"/>
      <c r="K1007" s="38"/>
      <c r="L1007" s="38"/>
      <c r="M1007" s="38"/>
      <c r="N1007" s="38"/>
      <c r="O1007" s="38"/>
      <c r="P1007" s="38"/>
      <c r="Q1007" s="38"/>
      <c r="R1007" s="38"/>
      <c r="S1007" s="38"/>
      <c r="T1007" s="38"/>
      <c r="U1007" s="38"/>
      <c r="V1007" s="38"/>
      <c r="W1007" s="38"/>
      <c r="X1007" s="38"/>
      <c r="Y1007" s="38"/>
      <c r="Z1007" s="38"/>
      <c r="AA1007" s="38"/>
    </row>
    <row r="1008" spans="1:27" ht="19.5">
      <c r="A1008" s="59"/>
      <c r="B1008" s="38"/>
      <c r="C1008" s="38"/>
      <c r="D1008" s="38"/>
      <c r="E1008" s="38"/>
      <c r="F1008" s="38"/>
      <c r="G1008" s="38"/>
      <c r="H1008" s="38"/>
      <c r="I1008" s="38"/>
      <c r="J1008" s="38"/>
      <c r="K1008" s="38"/>
      <c r="L1008" s="38"/>
      <c r="M1008" s="38"/>
      <c r="N1008" s="38"/>
      <c r="O1008" s="38"/>
      <c r="P1008" s="38"/>
      <c r="Q1008" s="38"/>
      <c r="R1008" s="38"/>
      <c r="S1008" s="38"/>
      <c r="T1008" s="38"/>
      <c r="U1008" s="38"/>
      <c r="V1008" s="38"/>
      <c r="W1008" s="38"/>
      <c r="X1008" s="38"/>
      <c r="Y1008" s="38"/>
      <c r="Z1008" s="38"/>
      <c r="AA1008" s="38"/>
    </row>
    <row r="1009" spans="1:27" ht="19.5">
      <c r="A1009" s="59"/>
      <c r="B1009" s="38"/>
      <c r="C1009" s="38"/>
      <c r="D1009" s="38"/>
      <c r="E1009" s="38"/>
      <c r="F1009" s="38"/>
      <c r="G1009" s="38"/>
      <c r="H1009" s="38"/>
      <c r="I1009" s="38"/>
      <c r="J1009" s="38"/>
      <c r="K1009" s="38"/>
      <c r="L1009" s="38"/>
      <c r="M1009" s="38"/>
      <c r="N1009" s="38"/>
      <c r="O1009" s="38"/>
      <c r="P1009" s="38"/>
      <c r="Q1009" s="38"/>
      <c r="R1009" s="38"/>
      <c r="S1009" s="38"/>
      <c r="T1009" s="38"/>
      <c r="U1009" s="38"/>
      <c r="V1009" s="38"/>
      <c r="W1009" s="38"/>
      <c r="X1009" s="38"/>
      <c r="Y1009" s="38"/>
      <c r="Z1009" s="38"/>
      <c r="AA1009" s="38"/>
    </row>
    <row r="1010" spans="1:27" ht="19.5">
      <c r="A1010" s="59"/>
      <c r="B1010" s="38"/>
      <c r="C1010" s="38"/>
      <c r="D1010" s="38"/>
      <c r="E1010" s="38"/>
      <c r="F1010" s="38"/>
      <c r="G1010" s="38"/>
      <c r="H1010" s="38"/>
      <c r="I1010" s="38"/>
      <c r="J1010" s="38"/>
      <c r="K1010" s="38"/>
      <c r="L1010" s="38"/>
      <c r="M1010" s="38"/>
      <c r="N1010" s="38"/>
      <c r="O1010" s="38"/>
      <c r="P1010" s="38"/>
      <c r="Q1010" s="38"/>
      <c r="R1010" s="38"/>
      <c r="S1010" s="38"/>
      <c r="T1010" s="38"/>
      <c r="U1010" s="38"/>
      <c r="V1010" s="38"/>
      <c r="W1010" s="38"/>
      <c r="X1010" s="38"/>
      <c r="Y1010" s="38"/>
      <c r="Z1010" s="38"/>
      <c r="AA1010" s="38"/>
    </row>
    <row r="1011" spans="1:27" ht="19.5">
      <c r="A1011" s="59"/>
      <c r="B1011" s="38"/>
      <c r="C1011" s="38"/>
      <c r="D1011" s="38"/>
      <c r="E1011" s="38"/>
      <c r="F1011" s="38"/>
      <c r="G1011" s="38"/>
      <c r="H1011" s="38"/>
      <c r="I1011" s="38"/>
      <c r="J1011" s="38"/>
      <c r="K1011" s="38"/>
      <c r="L1011" s="38"/>
      <c r="M1011" s="38"/>
      <c r="N1011" s="38"/>
      <c r="O1011" s="38"/>
      <c r="P1011" s="38"/>
      <c r="Q1011" s="38"/>
      <c r="R1011" s="38"/>
      <c r="S1011" s="38"/>
      <c r="T1011" s="38"/>
      <c r="U1011" s="38"/>
      <c r="V1011" s="38"/>
      <c r="W1011" s="38"/>
      <c r="X1011" s="38"/>
      <c r="Y1011" s="38"/>
      <c r="Z1011" s="38"/>
      <c r="AA1011" s="38"/>
    </row>
    <row r="1012" spans="1:27" ht="19.5">
      <c r="A1012" s="59"/>
      <c r="B1012" s="38"/>
      <c r="C1012" s="38"/>
      <c r="D1012" s="38"/>
      <c r="E1012" s="38"/>
      <c r="F1012" s="38"/>
      <c r="G1012" s="38"/>
      <c r="H1012" s="38"/>
      <c r="I1012" s="38"/>
      <c r="J1012" s="38"/>
      <c r="K1012" s="38"/>
      <c r="L1012" s="38"/>
      <c r="M1012" s="38"/>
      <c r="N1012" s="38"/>
      <c r="O1012" s="38"/>
      <c r="P1012" s="38"/>
      <c r="Q1012" s="38"/>
      <c r="R1012" s="38"/>
      <c r="S1012" s="38"/>
      <c r="T1012" s="38"/>
      <c r="U1012" s="38"/>
      <c r="V1012" s="38"/>
      <c r="W1012" s="38"/>
      <c r="X1012" s="38"/>
      <c r="Y1012" s="38"/>
      <c r="Z1012" s="38"/>
      <c r="AA1012" s="38"/>
    </row>
    <row r="1013" spans="1:27" ht="19.5">
      <c r="A1013" s="59"/>
      <c r="B1013" s="38"/>
      <c r="C1013" s="38"/>
      <c r="D1013" s="38"/>
      <c r="E1013" s="38"/>
      <c r="F1013" s="38"/>
      <c r="G1013" s="38"/>
      <c r="H1013" s="38"/>
      <c r="I1013" s="38"/>
      <c r="J1013" s="38"/>
      <c r="K1013" s="38"/>
      <c r="L1013" s="38"/>
      <c r="M1013" s="38"/>
      <c r="N1013" s="38"/>
      <c r="O1013" s="38"/>
      <c r="P1013" s="38"/>
      <c r="Q1013" s="38"/>
      <c r="R1013" s="38"/>
      <c r="S1013" s="38"/>
      <c r="T1013" s="38"/>
      <c r="U1013" s="38"/>
      <c r="V1013" s="38"/>
      <c r="W1013" s="38"/>
      <c r="X1013" s="38"/>
      <c r="Y1013" s="38"/>
      <c r="Z1013" s="38"/>
      <c r="AA1013" s="38"/>
    </row>
    <row r="1014" spans="1:27" ht="19.5">
      <c r="A1014" s="59"/>
      <c r="B1014" s="38"/>
      <c r="C1014" s="38"/>
      <c r="D1014" s="38"/>
      <c r="E1014" s="38"/>
      <c r="F1014" s="38"/>
      <c r="G1014" s="38"/>
      <c r="H1014" s="38"/>
      <c r="I1014" s="38"/>
      <c r="J1014" s="38"/>
      <c r="K1014" s="38"/>
      <c r="L1014" s="38"/>
      <c r="M1014" s="38"/>
      <c r="N1014" s="38"/>
      <c r="O1014" s="38"/>
      <c r="P1014" s="38"/>
      <c r="Q1014" s="38"/>
      <c r="R1014" s="38"/>
      <c r="S1014" s="38"/>
      <c r="T1014" s="38"/>
      <c r="U1014" s="38"/>
      <c r="V1014" s="38"/>
      <c r="W1014" s="38"/>
      <c r="X1014" s="38"/>
      <c r="Y1014" s="38"/>
      <c r="Z1014" s="38"/>
      <c r="AA1014" s="38"/>
    </row>
    <row r="1015" spans="1:27" ht="19.5">
      <c r="A1015" s="59"/>
      <c r="B1015" s="38"/>
      <c r="C1015" s="38"/>
      <c r="D1015" s="38"/>
      <c r="E1015" s="38"/>
      <c r="F1015" s="38"/>
      <c r="G1015" s="38"/>
      <c r="H1015" s="38"/>
      <c r="I1015" s="38"/>
      <c r="J1015" s="38"/>
      <c r="K1015" s="38"/>
      <c r="L1015" s="38"/>
      <c r="M1015" s="38"/>
      <c r="N1015" s="38"/>
      <c r="O1015" s="38"/>
      <c r="P1015" s="38"/>
      <c r="Q1015" s="38"/>
      <c r="R1015" s="38"/>
      <c r="S1015" s="38"/>
      <c r="T1015" s="38"/>
      <c r="U1015" s="38"/>
      <c r="V1015" s="38"/>
      <c r="W1015" s="38"/>
      <c r="X1015" s="38"/>
      <c r="Y1015" s="38"/>
      <c r="Z1015" s="38"/>
      <c r="AA1015" s="38"/>
    </row>
    <row r="1016" spans="1:27" ht="19.5">
      <c r="A1016" s="59"/>
      <c r="B1016" s="38"/>
      <c r="C1016" s="38"/>
      <c r="D1016" s="38"/>
      <c r="E1016" s="38"/>
      <c r="F1016" s="38"/>
      <c r="G1016" s="38"/>
      <c r="H1016" s="38"/>
      <c r="I1016" s="38"/>
      <c r="J1016" s="38"/>
      <c r="K1016" s="38"/>
      <c r="L1016" s="38"/>
      <c r="M1016" s="38"/>
      <c r="N1016" s="38"/>
      <c r="O1016" s="38"/>
      <c r="P1016" s="38"/>
      <c r="Q1016" s="38"/>
      <c r="R1016" s="38"/>
      <c r="S1016" s="38"/>
      <c r="T1016" s="38"/>
      <c r="U1016" s="38"/>
      <c r="V1016" s="38"/>
      <c r="W1016" s="38"/>
      <c r="X1016" s="38"/>
      <c r="Y1016" s="38"/>
      <c r="Z1016" s="38"/>
      <c r="AA1016" s="38"/>
    </row>
    <row r="1017" spans="1:27" ht="19.5">
      <c r="A1017" s="59"/>
      <c r="B1017" s="38"/>
      <c r="C1017" s="38"/>
      <c r="D1017" s="38"/>
      <c r="E1017" s="38"/>
      <c r="F1017" s="38"/>
      <c r="G1017" s="38"/>
      <c r="H1017" s="38"/>
      <c r="I1017" s="38"/>
      <c r="J1017" s="38"/>
      <c r="K1017" s="38"/>
      <c r="L1017" s="38"/>
      <c r="M1017" s="38"/>
      <c r="N1017" s="38"/>
      <c r="O1017" s="38"/>
      <c r="P1017" s="38"/>
      <c r="Q1017" s="38"/>
      <c r="R1017" s="38"/>
      <c r="S1017" s="38"/>
      <c r="T1017" s="38"/>
      <c r="U1017" s="38"/>
      <c r="V1017" s="38"/>
      <c r="W1017" s="38"/>
      <c r="X1017" s="38"/>
      <c r="Y1017" s="38"/>
      <c r="Z1017" s="38"/>
      <c r="AA1017" s="38"/>
    </row>
    <row r="1018" spans="1:27" ht="19.5">
      <c r="A1018" s="59"/>
      <c r="B1018" s="38"/>
      <c r="C1018" s="38"/>
      <c r="D1018" s="38"/>
      <c r="E1018" s="38"/>
      <c r="F1018" s="38"/>
      <c r="G1018" s="38"/>
      <c r="H1018" s="38"/>
      <c r="I1018" s="38"/>
      <c r="J1018" s="38"/>
      <c r="K1018" s="38"/>
      <c r="L1018" s="38"/>
      <c r="M1018" s="38"/>
      <c r="N1018" s="38"/>
      <c r="O1018" s="38"/>
      <c r="P1018" s="38"/>
      <c r="Q1018" s="38"/>
      <c r="R1018" s="38"/>
      <c r="S1018" s="38"/>
      <c r="T1018" s="38"/>
      <c r="U1018" s="38"/>
      <c r="V1018" s="38"/>
      <c r="W1018" s="38"/>
      <c r="X1018" s="38"/>
      <c r="Y1018" s="38"/>
      <c r="Z1018" s="38"/>
      <c r="AA1018" s="38"/>
    </row>
    <row r="1019" spans="1:27" ht="19.5">
      <c r="A1019" s="59"/>
      <c r="B1019" s="38"/>
      <c r="C1019" s="38"/>
      <c r="D1019" s="38"/>
      <c r="E1019" s="38"/>
      <c r="F1019" s="38"/>
      <c r="G1019" s="38"/>
      <c r="H1019" s="38"/>
      <c r="I1019" s="38"/>
      <c r="J1019" s="38"/>
      <c r="K1019" s="38"/>
      <c r="L1019" s="38"/>
      <c r="M1019" s="38"/>
      <c r="N1019" s="38"/>
      <c r="O1019" s="38"/>
      <c r="P1019" s="38"/>
      <c r="Q1019" s="38"/>
      <c r="R1019" s="38"/>
      <c r="S1019" s="38"/>
      <c r="T1019" s="38"/>
      <c r="U1019" s="38"/>
      <c r="V1019" s="38"/>
      <c r="W1019" s="38"/>
      <c r="X1019" s="38"/>
      <c r="Y1019" s="38"/>
      <c r="Z1019" s="38"/>
      <c r="AA1019" s="38"/>
    </row>
    <row r="1020" spans="1:27" ht="19.5">
      <c r="A1020" s="59"/>
      <c r="B1020" s="38"/>
      <c r="C1020" s="38"/>
      <c r="D1020" s="38"/>
      <c r="E1020" s="38"/>
      <c r="F1020" s="38"/>
      <c r="G1020" s="38"/>
      <c r="H1020" s="38"/>
      <c r="I1020" s="38"/>
      <c r="J1020" s="38"/>
      <c r="K1020" s="38"/>
      <c r="L1020" s="38"/>
      <c r="M1020" s="38"/>
      <c r="N1020" s="38"/>
      <c r="O1020" s="38"/>
      <c r="P1020" s="38"/>
      <c r="Q1020" s="38"/>
      <c r="R1020" s="38"/>
      <c r="S1020" s="38"/>
      <c r="T1020" s="38"/>
      <c r="U1020" s="38"/>
      <c r="V1020" s="38"/>
      <c r="W1020" s="38"/>
      <c r="X1020" s="38"/>
      <c r="Y1020" s="38"/>
      <c r="Z1020" s="38"/>
      <c r="AA1020" s="38"/>
    </row>
    <row r="1021" spans="1:27" ht="19.5">
      <c r="A1021" s="59"/>
      <c r="B1021" s="38"/>
      <c r="C1021" s="38"/>
      <c r="D1021" s="38"/>
      <c r="E1021" s="38"/>
      <c r="F1021" s="38"/>
      <c r="G1021" s="38"/>
      <c r="H1021" s="38"/>
      <c r="I1021" s="38"/>
      <c r="J1021" s="38"/>
      <c r="K1021" s="38"/>
      <c r="L1021" s="38"/>
      <c r="M1021" s="38"/>
      <c r="N1021" s="38"/>
      <c r="O1021" s="38"/>
      <c r="P1021" s="38"/>
      <c r="Q1021" s="38"/>
      <c r="R1021" s="38"/>
      <c r="S1021" s="38"/>
      <c r="T1021" s="38"/>
      <c r="U1021" s="38"/>
      <c r="V1021" s="38"/>
      <c r="W1021" s="38"/>
      <c r="X1021" s="38"/>
      <c r="Y1021" s="38"/>
      <c r="Z1021" s="38"/>
      <c r="AA1021" s="38"/>
    </row>
    <row r="1022" spans="1:27" ht="19.5">
      <c r="A1022" s="59"/>
      <c r="B1022" s="38"/>
      <c r="C1022" s="38"/>
      <c r="D1022" s="38"/>
      <c r="E1022" s="38"/>
      <c r="F1022" s="38"/>
      <c r="G1022" s="38"/>
      <c r="H1022" s="38"/>
      <c r="I1022" s="38"/>
      <c r="J1022" s="38"/>
      <c r="K1022" s="38"/>
      <c r="L1022" s="38"/>
      <c r="M1022" s="38"/>
      <c r="N1022" s="38"/>
      <c r="O1022" s="38"/>
      <c r="P1022" s="38"/>
      <c r="Q1022" s="38"/>
      <c r="R1022" s="38"/>
      <c r="S1022" s="38"/>
      <c r="T1022" s="38"/>
      <c r="U1022" s="38"/>
      <c r="V1022" s="38"/>
      <c r="W1022" s="38"/>
      <c r="X1022" s="38"/>
      <c r="Y1022" s="38"/>
      <c r="Z1022" s="38"/>
      <c r="AA1022" s="38"/>
    </row>
    <row r="1023" spans="1:27" ht="19.5">
      <c r="A1023" s="59"/>
      <c r="B1023" s="38"/>
      <c r="C1023" s="38"/>
      <c r="D1023" s="38"/>
      <c r="E1023" s="38"/>
      <c r="F1023" s="38"/>
      <c r="G1023" s="38"/>
      <c r="H1023" s="38"/>
      <c r="I1023" s="38"/>
      <c r="J1023" s="38"/>
      <c r="K1023" s="38"/>
      <c r="L1023" s="38"/>
      <c r="M1023" s="38"/>
      <c r="N1023" s="38"/>
      <c r="O1023" s="38"/>
      <c r="P1023" s="38"/>
      <c r="Q1023" s="38"/>
      <c r="R1023" s="38"/>
      <c r="S1023" s="38"/>
      <c r="T1023" s="38"/>
      <c r="U1023" s="38"/>
      <c r="V1023" s="38"/>
      <c r="W1023" s="38"/>
      <c r="X1023" s="38"/>
      <c r="Y1023" s="38"/>
      <c r="Z1023" s="38"/>
      <c r="AA1023" s="38"/>
    </row>
    <row r="1024" spans="1:27" ht="19.5">
      <c r="A1024" s="59"/>
      <c r="B1024" s="38"/>
      <c r="C1024" s="38"/>
      <c r="D1024" s="38"/>
      <c r="E1024" s="38"/>
      <c r="F1024" s="38"/>
      <c r="G1024" s="38"/>
      <c r="H1024" s="38"/>
      <c r="I1024" s="38"/>
      <c r="J1024" s="38"/>
      <c r="K1024" s="38"/>
      <c r="L1024" s="38"/>
      <c r="M1024" s="38"/>
      <c r="N1024" s="38"/>
      <c r="O1024" s="38"/>
      <c r="P1024" s="38"/>
      <c r="Q1024" s="38"/>
      <c r="R1024" s="38"/>
      <c r="S1024" s="38"/>
      <c r="T1024" s="38"/>
      <c r="U1024" s="38"/>
      <c r="V1024" s="38"/>
      <c r="W1024" s="38"/>
      <c r="X1024" s="38"/>
      <c r="Y1024" s="38"/>
      <c r="Z1024" s="38"/>
      <c r="AA1024" s="38"/>
    </row>
    <row r="1025" spans="1:27" ht="19.5">
      <c r="A1025" s="59"/>
      <c r="B1025" s="38"/>
      <c r="C1025" s="38"/>
      <c r="D1025" s="38"/>
      <c r="E1025" s="38"/>
      <c r="F1025" s="38"/>
      <c r="G1025" s="38"/>
      <c r="H1025" s="38"/>
      <c r="I1025" s="38"/>
      <c r="J1025" s="38"/>
      <c r="K1025" s="38"/>
      <c r="L1025" s="38"/>
      <c r="M1025" s="38"/>
      <c r="N1025" s="38"/>
      <c r="O1025" s="38"/>
      <c r="P1025" s="38"/>
      <c r="Q1025" s="38"/>
      <c r="R1025" s="38"/>
      <c r="S1025" s="38"/>
      <c r="T1025" s="38"/>
      <c r="U1025" s="38"/>
      <c r="V1025" s="38"/>
      <c r="W1025" s="38"/>
      <c r="X1025" s="38"/>
      <c r="Y1025" s="38"/>
      <c r="Z1025" s="38"/>
      <c r="AA1025" s="38"/>
    </row>
    <row r="1026" spans="1:27" ht="19.5">
      <c r="A1026" s="59"/>
      <c r="B1026" s="38"/>
      <c r="C1026" s="38"/>
      <c r="D1026" s="38"/>
      <c r="E1026" s="38"/>
      <c r="F1026" s="38"/>
      <c r="G1026" s="38"/>
      <c r="H1026" s="38"/>
      <c r="I1026" s="38"/>
      <c r="J1026" s="38"/>
      <c r="K1026" s="38"/>
      <c r="L1026" s="38"/>
      <c r="M1026" s="38"/>
      <c r="N1026" s="38"/>
      <c r="O1026" s="38"/>
      <c r="P1026" s="38"/>
      <c r="Q1026" s="38"/>
      <c r="R1026" s="38"/>
      <c r="S1026" s="38"/>
      <c r="T1026" s="38"/>
      <c r="U1026" s="38"/>
      <c r="V1026" s="38"/>
      <c r="W1026" s="38"/>
      <c r="X1026" s="38"/>
      <c r="Y1026" s="38"/>
      <c r="Z1026" s="38"/>
      <c r="AA1026" s="38"/>
    </row>
  </sheetData>
  <mergeCells count="17">
    <mergeCell ref="A6:W6"/>
    <mergeCell ref="A1:W1"/>
    <mergeCell ref="A2:W2"/>
    <mergeCell ref="A3:W3"/>
    <mergeCell ref="A4:W4"/>
    <mergeCell ref="A5:W5"/>
    <mergeCell ref="A11:W11"/>
    <mergeCell ref="A15:W15"/>
    <mergeCell ref="A7:W7"/>
    <mergeCell ref="A8:A9"/>
    <mergeCell ref="B8:B9"/>
    <mergeCell ref="C8:C9"/>
    <mergeCell ref="D8:G8"/>
    <mergeCell ref="H8:K8"/>
    <mergeCell ref="L8:O8"/>
    <mergeCell ref="P8:S8"/>
    <mergeCell ref="T8:W8"/>
  </mergeCells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>
  <dimension ref="A1:G27"/>
  <sheetViews>
    <sheetView workbookViewId="0">
      <selection activeCell="D13" sqref="D13"/>
    </sheetView>
  </sheetViews>
  <sheetFormatPr defaultRowHeight="15" customHeight="1"/>
  <cols>
    <col min="1" max="1" width="3.7109375" style="102" customWidth="1"/>
    <col min="2" max="4" width="35.7109375" style="102" customWidth="1"/>
    <col min="5" max="16384" width="9.140625" style="102"/>
  </cols>
  <sheetData>
    <row r="1" spans="1:7" ht="20.100000000000001" customHeight="1">
      <c r="A1" s="337" t="s">
        <v>167</v>
      </c>
      <c r="B1" s="466"/>
      <c r="C1" s="466"/>
      <c r="D1" s="467"/>
      <c r="E1" s="101"/>
      <c r="F1" s="101"/>
      <c r="G1" s="101"/>
    </row>
    <row r="2" spans="1:7" ht="20.100000000000001" customHeight="1">
      <c r="A2" s="340" t="s">
        <v>31</v>
      </c>
      <c r="B2" s="402"/>
      <c r="C2" s="402"/>
      <c r="D2" s="403"/>
      <c r="E2" s="101"/>
      <c r="F2" s="101"/>
      <c r="G2" s="101"/>
    </row>
    <row r="3" spans="1:7" ht="20.100000000000001" customHeight="1">
      <c r="A3" s="343"/>
      <c r="B3" s="404"/>
      <c r="C3" s="404"/>
      <c r="D3" s="405"/>
      <c r="E3" s="105"/>
      <c r="F3" s="105"/>
      <c r="G3" s="105"/>
    </row>
    <row r="4" spans="1:7" ht="9.9499999999999993" customHeight="1">
      <c r="A4" s="191"/>
      <c r="B4" s="132"/>
      <c r="C4" s="132"/>
      <c r="D4" s="192"/>
      <c r="E4" s="107"/>
      <c r="F4" s="107"/>
      <c r="G4" s="107"/>
    </row>
    <row r="5" spans="1:7" ht="20.100000000000001" customHeight="1">
      <c r="A5" s="349" t="s">
        <v>0</v>
      </c>
      <c r="B5" s="468"/>
      <c r="C5" s="468"/>
      <c r="D5" s="469"/>
      <c r="E5" s="101"/>
      <c r="F5" s="101"/>
      <c r="G5" s="101"/>
    </row>
    <row r="6" spans="1:7" ht="20.100000000000001" customHeight="1">
      <c r="A6" s="352" t="s">
        <v>168</v>
      </c>
      <c r="B6" s="470"/>
      <c r="C6" s="470"/>
      <c r="D6" s="471"/>
      <c r="E6" s="110"/>
      <c r="F6" s="110"/>
      <c r="G6" s="110"/>
    </row>
    <row r="7" spans="1:7" ht="9.9499999999999993" customHeight="1">
      <c r="A7" s="472"/>
      <c r="B7" s="473"/>
      <c r="C7" s="473"/>
      <c r="D7" s="474"/>
      <c r="E7" s="101"/>
      <c r="F7" s="101"/>
      <c r="G7" s="107"/>
    </row>
    <row r="8" spans="1:7" ht="30" customHeight="1">
      <c r="A8" s="193" t="s">
        <v>85</v>
      </c>
      <c r="B8" s="194" t="s">
        <v>35</v>
      </c>
      <c r="C8" s="194" t="s">
        <v>37</v>
      </c>
      <c r="D8" s="195" t="s">
        <v>92</v>
      </c>
      <c r="E8" s="134"/>
      <c r="F8" s="134"/>
      <c r="G8" s="134"/>
    </row>
    <row r="9" spans="1:7" ht="50.1" customHeight="1">
      <c r="A9" s="196">
        <v>1</v>
      </c>
      <c r="B9" s="140" t="s">
        <v>169</v>
      </c>
      <c r="C9" s="197"/>
      <c r="D9" s="198"/>
      <c r="E9" s="151"/>
      <c r="F9" s="151"/>
      <c r="G9" s="135"/>
    </row>
    <row r="10" spans="1:7" ht="20.100000000000001" customHeight="1">
      <c r="A10" s="397" t="s">
        <v>30</v>
      </c>
      <c r="B10" s="398"/>
      <c r="C10" s="398"/>
      <c r="D10" s="399"/>
      <c r="E10" s="135"/>
      <c r="F10" s="135"/>
      <c r="G10" s="135"/>
    </row>
    <row r="11" spans="1:7" ht="20.100000000000001" customHeight="1">
      <c r="A11" s="460"/>
      <c r="B11" s="461"/>
      <c r="C11" s="461"/>
      <c r="D11" s="462"/>
    </row>
    <row r="12" spans="1:7" ht="20.100000000000001" customHeight="1">
      <c r="A12" s="199"/>
      <c r="B12" s="200"/>
      <c r="C12" s="200"/>
      <c r="D12" s="148" t="s">
        <v>174</v>
      </c>
    </row>
    <row r="13" spans="1:7" ht="20.100000000000001" customHeight="1">
      <c r="A13" s="199"/>
      <c r="B13" s="149">
        <v>42152</v>
      </c>
      <c r="C13" s="200"/>
      <c r="D13" s="148" t="s">
        <v>46</v>
      </c>
    </row>
    <row r="14" spans="1:7" ht="20.100000000000001" customHeight="1" thickBot="1">
      <c r="A14" s="463"/>
      <c r="B14" s="464"/>
      <c r="C14" s="464"/>
      <c r="D14" s="465"/>
    </row>
    <row r="27" spans="1:1" ht="12.75">
      <c r="A27" s="201"/>
    </row>
  </sheetData>
  <mergeCells count="9">
    <mergeCell ref="A10:D10"/>
    <mergeCell ref="A11:D11"/>
    <mergeCell ref="A14:D14"/>
    <mergeCell ref="A1:D1"/>
    <mergeCell ref="A2:D2"/>
    <mergeCell ref="A3:D3"/>
    <mergeCell ref="A5:D5"/>
    <mergeCell ref="A6:D6"/>
    <mergeCell ref="A7:D7"/>
  </mergeCells>
  <pageMargins left="0.7" right="0.7" top="0.75" bottom="0.75" header="0.3" footer="0.3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>
  <dimension ref="A1:P17"/>
  <sheetViews>
    <sheetView workbookViewId="0">
      <selection activeCell="D12" sqref="D12"/>
    </sheetView>
  </sheetViews>
  <sheetFormatPr defaultRowHeight="15"/>
  <cols>
    <col min="1" max="1" width="3.7109375" customWidth="1"/>
    <col min="2" max="2" width="6.7109375" bestFit="1" customWidth="1"/>
    <col min="3" max="3" width="25.7109375" customWidth="1"/>
    <col min="4" max="4" width="35.7109375" style="206" customWidth="1"/>
    <col min="5" max="5" width="10.7109375" customWidth="1"/>
    <col min="7" max="7" width="22.7109375" customWidth="1"/>
  </cols>
  <sheetData>
    <row r="1" spans="1:16" ht="20.100000000000001" customHeight="1">
      <c r="A1" s="262" t="s">
        <v>170</v>
      </c>
      <c r="B1" s="420"/>
      <c r="C1" s="420"/>
      <c r="D1" s="420"/>
      <c r="E1" s="421"/>
      <c r="F1" s="69"/>
      <c r="G1" s="71"/>
      <c r="H1" s="71"/>
      <c r="I1" s="71"/>
      <c r="J1" s="71"/>
      <c r="K1" s="71"/>
      <c r="L1" s="71"/>
      <c r="M1" s="71"/>
      <c r="N1" s="71"/>
      <c r="O1" s="71"/>
      <c r="P1" s="71"/>
    </row>
    <row r="2" spans="1:16" ht="20.100000000000001" customHeight="1">
      <c r="A2" s="272" t="s">
        <v>31</v>
      </c>
      <c r="B2" s="477"/>
      <c r="C2" s="477"/>
      <c r="D2" s="477"/>
      <c r="E2" s="423"/>
      <c r="F2" s="72"/>
      <c r="G2" s="71"/>
      <c r="H2" s="71"/>
      <c r="I2" s="71"/>
      <c r="J2" s="71"/>
      <c r="K2" s="71"/>
      <c r="L2" s="71"/>
      <c r="M2" s="71"/>
      <c r="N2" s="71"/>
      <c r="O2" s="71"/>
      <c r="P2" s="71"/>
    </row>
    <row r="3" spans="1:16" ht="20.100000000000001" customHeight="1">
      <c r="A3" s="275"/>
      <c r="B3" s="478"/>
      <c r="C3" s="478"/>
      <c r="D3" s="478"/>
      <c r="E3" s="425"/>
      <c r="F3" s="162"/>
      <c r="G3" s="76"/>
      <c r="H3" s="76"/>
      <c r="I3" s="76"/>
      <c r="J3" s="76"/>
      <c r="K3" s="76"/>
      <c r="L3" s="76"/>
      <c r="M3" s="76"/>
      <c r="N3" s="76"/>
      <c r="O3" s="76"/>
      <c r="P3" s="76"/>
    </row>
    <row r="4" spans="1:16" ht="9.9499999999999993" customHeight="1">
      <c r="A4" s="236"/>
      <c r="B4" s="426"/>
      <c r="C4" s="426"/>
      <c r="D4" s="426"/>
      <c r="E4" s="427"/>
      <c r="F4" s="77"/>
      <c r="G4" s="70"/>
      <c r="H4" s="70"/>
      <c r="I4" s="70"/>
      <c r="J4" s="70"/>
      <c r="K4" s="70"/>
      <c r="L4" s="70"/>
      <c r="M4" s="70"/>
      <c r="N4" s="71"/>
      <c r="O4" s="71"/>
      <c r="P4" s="71"/>
    </row>
    <row r="5" spans="1:16" ht="20.100000000000001" customHeight="1">
      <c r="A5" s="237" t="s">
        <v>0</v>
      </c>
      <c r="B5" s="426"/>
      <c r="C5" s="426"/>
      <c r="D5" s="426"/>
      <c r="E5" s="427"/>
      <c r="F5" s="78"/>
      <c r="G5" s="71"/>
      <c r="H5" s="71"/>
      <c r="I5" s="71"/>
      <c r="J5" s="71"/>
      <c r="K5" s="71"/>
      <c r="L5" s="71"/>
      <c r="M5" s="71"/>
      <c r="N5" s="71"/>
      <c r="O5" s="71"/>
      <c r="P5" s="71"/>
    </row>
    <row r="6" spans="1:16" ht="20.100000000000001" customHeight="1">
      <c r="A6" s="240" t="s">
        <v>171</v>
      </c>
      <c r="B6" s="234"/>
      <c r="C6" s="234"/>
      <c r="D6" s="234"/>
      <c r="E6" s="235"/>
      <c r="F6" s="79"/>
      <c r="G6" s="9"/>
      <c r="H6" s="9"/>
      <c r="I6" s="9"/>
      <c r="J6" s="9"/>
      <c r="K6" s="9"/>
      <c r="L6" s="9"/>
      <c r="M6" s="71"/>
      <c r="N6" s="71"/>
      <c r="O6" s="71"/>
      <c r="P6" s="71"/>
    </row>
    <row r="7" spans="1:16" ht="9.9499999999999993" customHeight="1">
      <c r="A7" s="409"/>
      <c r="B7" s="410"/>
      <c r="C7" s="410"/>
      <c r="D7" s="410"/>
      <c r="E7" s="411"/>
      <c r="F7" s="77"/>
      <c r="G7" s="71"/>
      <c r="H7" s="71"/>
      <c r="I7" s="71"/>
      <c r="J7" s="71"/>
      <c r="K7" s="71"/>
      <c r="L7" s="71"/>
      <c r="M7" s="71"/>
      <c r="N7" s="71"/>
      <c r="O7" s="71"/>
      <c r="P7" s="71"/>
    </row>
    <row r="8" spans="1:16" ht="24.95" customHeight="1">
      <c r="A8" s="163"/>
      <c r="B8" s="202" t="s">
        <v>85</v>
      </c>
      <c r="C8" s="202" t="s">
        <v>35</v>
      </c>
      <c r="D8" s="203" t="s">
        <v>96</v>
      </c>
      <c r="E8" s="204" t="s">
        <v>97</v>
      </c>
      <c r="F8" s="165"/>
      <c r="G8" s="166"/>
      <c r="H8" s="166"/>
      <c r="I8" s="166"/>
      <c r="J8" s="166"/>
      <c r="K8" s="166"/>
      <c r="L8" s="166"/>
      <c r="M8" s="166"/>
      <c r="N8" s="166"/>
      <c r="O8" s="166"/>
      <c r="P8" s="166"/>
    </row>
    <row r="9" spans="1:16" ht="15" customHeight="1">
      <c r="A9" s="412" t="s">
        <v>30</v>
      </c>
      <c r="B9" s="413"/>
      <c r="C9" s="413"/>
      <c r="D9" s="413"/>
      <c r="E9" s="414"/>
      <c r="F9" s="171"/>
    </row>
    <row r="10" spans="1:16" ht="15" customHeight="1">
      <c r="A10" s="3"/>
      <c r="B10" s="2"/>
      <c r="C10" s="2"/>
      <c r="D10" s="205"/>
      <c r="E10" s="172"/>
      <c r="F10" s="2"/>
    </row>
    <row r="11" spans="1:16" ht="15" customHeight="1">
      <c r="A11" s="3"/>
      <c r="B11" s="2"/>
      <c r="C11" s="2"/>
      <c r="D11" s="173" t="s">
        <v>174</v>
      </c>
      <c r="E11" s="172"/>
      <c r="F11" s="2"/>
    </row>
    <row r="12" spans="1:16" ht="15" customHeight="1">
      <c r="A12" s="3"/>
      <c r="B12" s="475">
        <v>42152</v>
      </c>
      <c r="C12" s="476"/>
      <c r="D12" s="173" t="s">
        <v>46</v>
      </c>
      <c r="E12" s="172"/>
    </row>
    <row r="13" spans="1:16" ht="15" customHeight="1" thickBot="1">
      <c r="A13" s="417"/>
      <c r="B13" s="418"/>
      <c r="C13" s="418"/>
      <c r="D13" s="418"/>
      <c r="E13" s="419"/>
    </row>
    <row r="14" spans="1:16" ht="15" customHeight="1"/>
    <row r="15" spans="1:16" ht="15" customHeight="1"/>
    <row r="16" spans="1:16" ht="15" customHeight="1"/>
    <row r="17" ht="15" customHeight="1"/>
  </sheetData>
  <mergeCells count="10">
    <mergeCell ref="A7:E7"/>
    <mergeCell ref="A9:E9"/>
    <mergeCell ref="B12:C12"/>
    <mergeCell ref="A13:E13"/>
    <mergeCell ref="A1:E1"/>
    <mergeCell ref="A2:E2"/>
    <mergeCell ref="A3:E3"/>
    <mergeCell ref="A4:E4"/>
    <mergeCell ref="A5:E5"/>
    <mergeCell ref="A6:E6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Q1015"/>
  <sheetViews>
    <sheetView workbookViewId="0">
      <selection activeCell="Q10" sqref="Q10"/>
    </sheetView>
  </sheetViews>
  <sheetFormatPr defaultRowHeight="24.95" customHeight="1"/>
  <cols>
    <col min="1" max="1" width="2.7109375" style="16" customWidth="1"/>
    <col min="2" max="2" width="19.7109375" style="15" customWidth="1"/>
    <col min="3" max="38" width="4.28515625" style="15" customWidth="1"/>
    <col min="39" max="39" width="6.7109375" style="14" customWidth="1"/>
    <col min="40" max="40" width="6.7109375" style="15" customWidth="1"/>
    <col min="41" max="43" width="6.7109375" style="14" customWidth="1"/>
    <col min="44" max="48" width="25.7109375" style="16" customWidth="1"/>
    <col min="49" max="16384" width="9.140625" style="16"/>
  </cols>
  <sheetData>
    <row r="1" spans="1:43" ht="15">
      <c r="A1" s="262" t="s">
        <v>47</v>
      </c>
      <c r="B1" s="263"/>
      <c r="C1" s="263"/>
      <c r="D1" s="263"/>
      <c r="E1" s="263"/>
      <c r="F1" s="263"/>
      <c r="G1" s="263"/>
      <c r="H1" s="263"/>
      <c r="I1" s="263"/>
      <c r="J1" s="263"/>
      <c r="K1" s="263"/>
      <c r="L1" s="263"/>
      <c r="M1" s="263"/>
      <c r="N1" s="263"/>
      <c r="O1" s="263"/>
      <c r="P1" s="263"/>
      <c r="Q1" s="263"/>
      <c r="R1" s="263"/>
      <c r="S1" s="263"/>
      <c r="T1" s="263"/>
      <c r="U1" s="263"/>
      <c r="V1" s="263"/>
      <c r="W1" s="263"/>
      <c r="X1" s="263"/>
      <c r="Y1" s="263"/>
      <c r="Z1" s="263"/>
      <c r="AA1" s="263"/>
      <c r="AB1" s="263"/>
      <c r="AC1" s="263"/>
      <c r="AD1" s="263"/>
      <c r="AE1" s="263"/>
      <c r="AF1" s="263"/>
      <c r="AG1" s="263"/>
      <c r="AH1" s="263"/>
      <c r="AI1" s="263"/>
      <c r="AJ1" s="263"/>
      <c r="AK1" s="263"/>
      <c r="AL1" s="264"/>
    </row>
    <row r="2" spans="1:43" ht="18">
      <c r="A2" s="272" t="str">
        <f>'10(A)'!A2:P2</f>
        <v>KENDRIYA VIDYALAYA SUNJUWAN</v>
      </c>
      <c r="B2" s="273"/>
      <c r="C2" s="273"/>
      <c r="D2" s="273"/>
      <c r="E2" s="273"/>
      <c r="F2" s="273"/>
      <c r="G2" s="273"/>
      <c r="H2" s="273"/>
      <c r="I2" s="273"/>
      <c r="J2" s="273"/>
      <c r="K2" s="273"/>
      <c r="L2" s="273"/>
      <c r="M2" s="273"/>
      <c r="N2" s="273"/>
      <c r="O2" s="273"/>
      <c r="P2" s="273"/>
      <c r="Q2" s="273"/>
      <c r="R2" s="273"/>
      <c r="S2" s="273"/>
      <c r="T2" s="273"/>
      <c r="U2" s="273"/>
      <c r="V2" s="273"/>
      <c r="W2" s="273"/>
      <c r="X2" s="273"/>
      <c r="Y2" s="273"/>
      <c r="Z2" s="273"/>
      <c r="AA2" s="273"/>
      <c r="AB2" s="273"/>
      <c r="AC2" s="273"/>
      <c r="AD2" s="273"/>
      <c r="AE2" s="273"/>
      <c r="AF2" s="273"/>
      <c r="AG2" s="273"/>
      <c r="AH2" s="273"/>
      <c r="AI2" s="273"/>
      <c r="AJ2" s="273"/>
      <c r="AK2" s="273"/>
      <c r="AL2" s="274"/>
      <c r="AM2" s="17"/>
      <c r="AN2" s="17"/>
      <c r="AO2" s="17"/>
      <c r="AP2" s="17"/>
      <c r="AQ2" s="17"/>
    </row>
    <row r="3" spans="1:43" ht="15.75">
      <c r="A3" s="275"/>
      <c r="B3" s="276"/>
      <c r="C3" s="276"/>
      <c r="D3" s="276"/>
      <c r="E3" s="276"/>
      <c r="F3" s="276"/>
      <c r="G3" s="276"/>
      <c r="H3" s="276"/>
      <c r="I3" s="276"/>
      <c r="J3" s="276"/>
      <c r="K3" s="276"/>
      <c r="L3" s="276"/>
      <c r="M3" s="276"/>
      <c r="N3" s="276"/>
      <c r="O3" s="276"/>
      <c r="P3" s="276"/>
      <c r="Q3" s="276"/>
      <c r="R3" s="276"/>
      <c r="S3" s="276"/>
      <c r="T3" s="276"/>
      <c r="U3" s="276"/>
      <c r="V3" s="276"/>
      <c r="W3" s="276"/>
      <c r="X3" s="276"/>
      <c r="Y3" s="276"/>
      <c r="Z3" s="276"/>
      <c r="AA3" s="276"/>
      <c r="AB3" s="276"/>
      <c r="AC3" s="276"/>
      <c r="AD3" s="276"/>
      <c r="AE3" s="276"/>
      <c r="AF3" s="276"/>
      <c r="AG3" s="276"/>
      <c r="AH3" s="276"/>
      <c r="AI3" s="276"/>
      <c r="AJ3" s="276"/>
      <c r="AK3" s="276"/>
      <c r="AL3" s="277"/>
      <c r="AM3" s="18"/>
      <c r="AN3" s="18"/>
      <c r="AO3" s="18"/>
      <c r="AP3" s="18"/>
      <c r="AQ3" s="18"/>
    </row>
    <row r="4" spans="1:43" ht="15.75">
      <c r="A4" s="236"/>
      <c r="B4" s="218"/>
      <c r="C4" s="218"/>
      <c r="D4" s="218"/>
      <c r="E4" s="218"/>
      <c r="F4" s="218"/>
      <c r="G4" s="218"/>
      <c r="H4" s="218"/>
      <c r="I4" s="218"/>
      <c r="J4" s="218"/>
      <c r="K4" s="218"/>
      <c r="L4" s="218"/>
      <c r="M4" s="218"/>
      <c r="N4" s="218"/>
      <c r="O4" s="218"/>
      <c r="P4" s="218"/>
      <c r="Q4" s="218"/>
      <c r="R4" s="218"/>
      <c r="S4" s="218"/>
      <c r="T4" s="218"/>
      <c r="U4" s="218"/>
      <c r="V4" s="218"/>
      <c r="W4" s="218"/>
      <c r="X4" s="218"/>
      <c r="Y4" s="218"/>
      <c r="Z4" s="218"/>
      <c r="AA4" s="218"/>
      <c r="AB4" s="218"/>
      <c r="AC4" s="218"/>
      <c r="AD4" s="218"/>
      <c r="AE4" s="218"/>
      <c r="AF4" s="218"/>
      <c r="AG4" s="218"/>
      <c r="AH4" s="218"/>
      <c r="AI4" s="218"/>
      <c r="AJ4" s="218"/>
      <c r="AK4" s="218"/>
      <c r="AL4" s="219"/>
      <c r="AM4" s="18"/>
      <c r="AN4" s="18"/>
      <c r="AO4" s="18"/>
      <c r="AP4" s="18"/>
      <c r="AQ4" s="18"/>
    </row>
    <row r="5" spans="1:43" ht="19.5">
      <c r="A5" s="237" t="s">
        <v>0</v>
      </c>
      <c r="B5" s="238"/>
      <c r="C5" s="238"/>
      <c r="D5" s="238"/>
      <c r="E5" s="238"/>
      <c r="F5" s="238"/>
      <c r="G5" s="238"/>
      <c r="H5" s="238"/>
      <c r="I5" s="238"/>
      <c r="J5" s="238"/>
      <c r="K5" s="238"/>
      <c r="L5" s="238"/>
      <c r="M5" s="238"/>
      <c r="N5" s="238"/>
      <c r="O5" s="238"/>
      <c r="P5" s="238"/>
      <c r="Q5" s="238"/>
      <c r="R5" s="238"/>
      <c r="S5" s="238"/>
      <c r="T5" s="238"/>
      <c r="U5" s="238"/>
      <c r="V5" s="238"/>
      <c r="W5" s="238"/>
      <c r="X5" s="238"/>
      <c r="Y5" s="238"/>
      <c r="Z5" s="238"/>
      <c r="AA5" s="238"/>
      <c r="AB5" s="238"/>
      <c r="AC5" s="238"/>
      <c r="AD5" s="238"/>
      <c r="AE5" s="238"/>
      <c r="AF5" s="238"/>
      <c r="AG5" s="238"/>
      <c r="AH5" s="238"/>
      <c r="AI5" s="238"/>
      <c r="AJ5" s="238"/>
      <c r="AK5" s="238"/>
      <c r="AL5" s="239"/>
      <c r="AM5" s="19"/>
      <c r="AN5" s="19"/>
      <c r="AO5" s="19"/>
      <c r="AP5" s="19"/>
      <c r="AQ5" s="19"/>
    </row>
    <row r="6" spans="1:43" ht="12.75">
      <c r="A6" s="240" t="s">
        <v>48</v>
      </c>
      <c r="B6" s="241"/>
      <c r="C6" s="241"/>
      <c r="D6" s="241"/>
      <c r="E6" s="241"/>
      <c r="F6" s="241"/>
      <c r="G6" s="241"/>
      <c r="H6" s="241"/>
      <c r="I6" s="241"/>
      <c r="J6" s="241"/>
      <c r="K6" s="241"/>
      <c r="L6" s="241"/>
      <c r="M6" s="241"/>
      <c r="N6" s="241"/>
      <c r="O6" s="241"/>
      <c r="P6" s="241"/>
      <c r="Q6" s="241"/>
      <c r="R6" s="241"/>
      <c r="S6" s="241"/>
      <c r="T6" s="241"/>
      <c r="U6" s="241"/>
      <c r="V6" s="241"/>
      <c r="W6" s="241"/>
      <c r="X6" s="241"/>
      <c r="Y6" s="241"/>
      <c r="Z6" s="241"/>
      <c r="AA6" s="241"/>
      <c r="AB6" s="241"/>
      <c r="AC6" s="241"/>
      <c r="AD6" s="241"/>
      <c r="AE6" s="241"/>
      <c r="AF6" s="241"/>
      <c r="AG6" s="241"/>
      <c r="AH6" s="241"/>
      <c r="AI6" s="241"/>
      <c r="AJ6" s="241"/>
      <c r="AK6" s="241"/>
      <c r="AL6" s="242"/>
      <c r="AM6" s="20"/>
      <c r="AN6" s="20"/>
      <c r="AO6" s="20"/>
      <c r="AP6" s="20"/>
      <c r="AQ6" s="20"/>
    </row>
    <row r="7" spans="1:43" ht="15">
      <c r="A7" s="217"/>
      <c r="B7" s="218"/>
      <c r="C7" s="218"/>
      <c r="D7" s="218"/>
      <c r="E7" s="218"/>
      <c r="F7" s="218"/>
      <c r="G7" s="218"/>
      <c r="H7" s="218"/>
      <c r="I7" s="218"/>
      <c r="J7" s="218"/>
      <c r="K7" s="218"/>
      <c r="L7" s="218"/>
      <c r="M7" s="218"/>
      <c r="N7" s="218"/>
      <c r="O7" s="218"/>
      <c r="P7" s="218"/>
      <c r="Q7" s="218"/>
      <c r="R7" s="218"/>
      <c r="S7" s="218"/>
      <c r="T7" s="218"/>
      <c r="U7" s="218"/>
      <c r="V7" s="218"/>
      <c r="W7" s="218"/>
      <c r="X7" s="218"/>
      <c r="Y7" s="218"/>
      <c r="Z7" s="218"/>
      <c r="AA7" s="218"/>
      <c r="AB7" s="218"/>
      <c r="AC7" s="218"/>
      <c r="AD7" s="218"/>
      <c r="AE7" s="218"/>
      <c r="AF7" s="218"/>
      <c r="AG7" s="218"/>
      <c r="AH7" s="218"/>
      <c r="AI7" s="218"/>
      <c r="AJ7" s="218"/>
      <c r="AK7" s="218"/>
      <c r="AL7" s="219"/>
      <c r="AM7" s="20"/>
      <c r="AN7" s="20"/>
      <c r="AO7" s="21"/>
      <c r="AP7" s="20"/>
      <c r="AQ7" s="20"/>
    </row>
    <row r="8" spans="1:43" ht="39" customHeight="1">
      <c r="A8" s="267"/>
      <c r="B8" s="258" t="s">
        <v>35</v>
      </c>
      <c r="C8" s="269" t="s">
        <v>38</v>
      </c>
      <c r="D8" s="270"/>
      <c r="E8" s="271"/>
      <c r="F8" s="254" t="s">
        <v>49</v>
      </c>
      <c r="G8" s="255"/>
      <c r="H8" s="256"/>
      <c r="I8" s="254" t="s">
        <v>50</v>
      </c>
      <c r="J8" s="255"/>
      <c r="K8" s="256"/>
      <c r="L8" s="257" t="s">
        <v>51</v>
      </c>
      <c r="M8" s="257"/>
      <c r="N8" s="257"/>
      <c r="O8" s="257" t="s">
        <v>52</v>
      </c>
      <c r="P8" s="257"/>
      <c r="Q8" s="257"/>
      <c r="R8" s="257" t="s">
        <v>53</v>
      </c>
      <c r="S8" s="257"/>
      <c r="T8" s="257"/>
      <c r="U8" s="257" t="s">
        <v>54</v>
      </c>
      <c r="V8" s="257"/>
      <c r="W8" s="257"/>
      <c r="X8" s="257" t="s">
        <v>55</v>
      </c>
      <c r="Y8" s="257"/>
      <c r="Z8" s="257"/>
      <c r="AA8" s="257" t="s">
        <v>56</v>
      </c>
      <c r="AB8" s="257"/>
      <c r="AC8" s="257"/>
      <c r="AD8" s="257" t="s">
        <v>57</v>
      </c>
      <c r="AE8" s="257"/>
      <c r="AF8" s="257"/>
      <c r="AG8" s="257" t="s">
        <v>58</v>
      </c>
      <c r="AH8" s="257"/>
      <c r="AI8" s="257"/>
      <c r="AJ8" s="257" t="s">
        <v>59</v>
      </c>
      <c r="AK8" s="257"/>
      <c r="AL8" s="266"/>
    </row>
    <row r="9" spans="1:43" ht="30" customHeight="1">
      <c r="A9" s="268"/>
      <c r="B9" s="258"/>
      <c r="C9" s="40" t="s">
        <v>60</v>
      </c>
      <c r="D9" s="40" t="s">
        <v>61</v>
      </c>
      <c r="E9" s="40" t="s">
        <v>62</v>
      </c>
      <c r="F9" s="40" t="s">
        <v>60</v>
      </c>
      <c r="G9" s="40" t="s">
        <v>61</v>
      </c>
      <c r="H9" s="40" t="s">
        <v>62</v>
      </c>
      <c r="I9" s="40" t="s">
        <v>60</v>
      </c>
      <c r="J9" s="40" t="s">
        <v>61</v>
      </c>
      <c r="K9" s="40" t="s">
        <v>62</v>
      </c>
      <c r="L9" s="40" t="s">
        <v>60</v>
      </c>
      <c r="M9" s="40" t="s">
        <v>61</v>
      </c>
      <c r="N9" s="40" t="s">
        <v>62</v>
      </c>
      <c r="O9" s="40" t="s">
        <v>60</v>
      </c>
      <c r="P9" s="40" t="s">
        <v>61</v>
      </c>
      <c r="Q9" s="40" t="s">
        <v>62</v>
      </c>
      <c r="R9" s="40" t="s">
        <v>60</v>
      </c>
      <c r="S9" s="40" t="s">
        <v>61</v>
      </c>
      <c r="T9" s="40" t="s">
        <v>62</v>
      </c>
      <c r="U9" s="40" t="s">
        <v>60</v>
      </c>
      <c r="V9" s="40" t="s">
        <v>61</v>
      </c>
      <c r="W9" s="40" t="s">
        <v>62</v>
      </c>
      <c r="X9" s="40" t="s">
        <v>60</v>
      </c>
      <c r="Y9" s="40" t="s">
        <v>61</v>
      </c>
      <c r="Z9" s="40" t="s">
        <v>62</v>
      </c>
      <c r="AA9" s="40" t="s">
        <v>60</v>
      </c>
      <c r="AB9" s="40" t="s">
        <v>61</v>
      </c>
      <c r="AC9" s="40" t="s">
        <v>62</v>
      </c>
      <c r="AD9" s="40" t="s">
        <v>60</v>
      </c>
      <c r="AE9" s="40" t="s">
        <v>61</v>
      </c>
      <c r="AF9" s="40" t="s">
        <v>62</v>
      </c>
      <c r="AG9" s="40" t="s">
        <v>60</v>
      </c>
      <c r="AH9" s="40" t="s">
        <v>61</v>
      </c>
      <c r="AI9" s="40" t="s">
        <v>62</v>
      </c>
      <c r="AJ9" s="40" t="s">
        <v>60</v>
      </c>
      <c r="AK9" s="40" t="s">
        <v>61</v>
      </c>
      <c r="AL9" s="41" t="s">
        <v>62</v>
      </c>
    </row>
    <row r="10" spans="1:43" ht="12.75">
      <c r="A10" s="25">
        <v>1</v>
      </c>
      <c r="B10" s="42" t="s">
        <v>172</v>
      </c>
      <c r="C10" s="43">
        <v>73</v>
      </c>
      <c r="D10" s="43">
        <v>52</v>
      </c>
      <c r="E10" s="43">
        <v>125</v>
      </c>
      <c r="F10" s="43">
        <v>73</v>
      </c>
      <c r="G10" s="43">
        <v>52</v>
      </c>
      <c r="H10" s="43">
        <v>125</v>
      </c>
      <c r="I10" s="43">
        <v>100</v>
      </c>
      <c r="J10" s="43">
        <v>100</v>
      </c>
      <c r="K10" s="43">
        <v>100</v>
      </c>
      <c r="L10" s="43">
        <v>27</v>
      </c>
      <c r="M10" s="43">
        <v>18</v>
      </c>
      <c r="N10" s="43">
        <v>45</v>
      </c>
      <c r="O10" s="43">
        <v>14</v>
      </c>
      <c r="P10" s="43">
        <v>15</v>
      </c>
      <c r="Q10" s="43">
        <v>29</v>
      </c>
      <c r="R10" s="43">
        <v>14</v>
      </c>
      <c r="S10" s="43">
        <v>8</v>
      </c>
      <c r="T10" s="43">
        <v>22</v>
      </c>
      <c r="U10" s="43">
        <v>13</v>
      </c>
      <c r="V10" s="43">
        <v>11</v>
      </c>
      <c r="W10" s="43">
        <v>24</v>
      </c>
      <c r="X10" s="43">
        <v>5</v>
      </c>
      <c r="Y10" s="43">
        <v>0</v>
      </c>
      <c r="Z10" s="43">
        <v>5</v>
      </c>
      <c r="AA10" s="43">
        <v>0</v>
      </c>
      <c r="AB10" s="43">
        <v>0</v>
      </c>
      <c r="AC10" s="43">
        <v>0</v>
      </c>
      <c r="AD10" s="43">
        <v>0</v>
      </c>
      <c r="AE10" s="43">
        <v>0</v>
      </c>
      <c r="AF10" s="43">
        <v>0</v>
      </c>
      <c r="AG10" s="43">
        <v>0</v>
      </c>
      <c r="AH10" s="43">
        <v>0</v>
      </c>
      <c r="AI10" s="43">
        <v>0</v>
      </c>
      <c r="AJ10" s="43">
        <v>0</v>
      </c>
      <c r="AK10" s="43">
        <v>0</v>
      </c>
      <c r="AL10" s="44">
        <v>0</v>
      </c>
    </row>
    <row r="11" spans="1:43" ht="12.75">
      <c r="A11" s="243" t="s">
        <v>30</v>
      </c>
      <c r="B11" s="244"/>
      <c r="C11" s="244"/>
      <c r="D11" s="244"/>
      <c r="E11" s="244"/>
      <c r="F11" s="244"/>
      <c r="G11" s="244"/>
      <c r="H11" s="244"/>
      <c r="I11" s="244"/>
      <c r="J11" s="244"/>
      <c r="K11" s="244"/>
      <c r="L11" s="244"/>
      <c r="M11" s="244"/>
      <c r="N11" s="244"/>
      <c r="O11" s="244"/>
      <c r="P11" s="244"/>
      <c r="Q11" s="244"/>
      <c r="R11" s="244"/>
      <c r="S11" s="244"/>
      <c r="T11" s="244"/>
      <c r="U11" s="244"/>
      <c r="V11" s="244"/>
      <c r="W11" s="244"/>
      <c r="X11" s="244"/>
      <c r="Y11" s="244"/>
      <c r="Z11" s="244"/>
      <c r="AA11" s="244"/>
      <c r="AB11" s="244"/>
      <c r="AC11" s="244"/>
      <c r="AD11" s="244"/>
      <c r="AE11" s="244"/>
      <c r="AF11" s="244"/>
      <c r="AG11" s="244"/>
      <c r="AH11" s="244"/>
      <c r="AI11" s="244"/>
      <c r="AJ11" s="244"/>
      <c r="AK11" s="244"/>
      <c r="AL11" s="245"/>
    </row>
    <row r="12" spans="1:43" ht="12.75">
      <c r="A12" s="31"/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45"/>
    </row>
    <row r="13" spans="1:43" ht="12.75">
      <c r="A13" s="31"/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3" t="s">
        <v>174</v>
      </c>
      <c r="AL13" s="34"/>
    </row>
    <row r="14" spans="1:43" ht="12.75">
      <c r="A14" s="31"/>
      <c r="B14" s="35">
        <v>42152</v>
      </c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3" t="s">
        <v>46</v>
      </c>
      <c r="AL14" s="46"/>
    </row>
    <row r="15" spans="1:43" ht="13.5" thickBot="1">
      <c r="A15" s="246"/>
      <c r="B15" s="247"/>
      <c r="C15" s="247"/>
      <c r="D15" s="247"/>
      <c r="E15" s="247"/>
      <c r="F15" s="247"/>
      <c r="G15" s="247"/>
      <c r="H15" s="247"/>
      <c r="I15" s="247"/>
      <c r="J15" s="247"/>
      <c r="K15" s="247"/>
      <c r="L15" s="247"/>
      <c r="M15" s="247"/>
      <c r="N15" s="247"/>
      <c r="O15" s="247"/>
      <c r="P15" s="247"/>
      <c r="Q15" s="247"/>
      <c r="R15" s="247"/>
      <c r="S15" s="247"/>
      <c r="T15" s="247"/>
      <c r="U15" s="247"/>
      <c r="V15" s="247"/>
      <c r="W15" s="247"/>
      <c r="X15" s="247"/>
      <c r="Y15" s="247"/>
      <c r="Z15" s="247"/>
      <c r="AA15" s="247"/>
      <c r="AB15" s="247"/>
      <c r="AC15" s="247"/>
      <c r="AD15" s="247"/>
      <c r="AE15" s="247"/>
      <c r="AF15" s="247"/>
      <c r="AG15" s="247"/>
      <c r="AH15" s="247"/>
      <c r="AI15" s="247"/>
      <c r="AJ15" s="247"/>
      <c r="AK15" s="247"/>
      <c r="AL15" s="265"/>
    </row>
    <row r="996" spans="1:43" ht="19.5">
      <c r="A996" s="37"/>
      <c r="B996" s="38"/>
      <c r="C996" s="38"/>
      <c r="D996" s="38"/>
      <c r="E996" s="38"/>
      <c r="F996" s="38"/>
      <c r="G996" s="38"/>
      <c r="H996" s="38"/>
      <c r="I996" s="38"/>
      <c r="J996" s="38"/>
      <c r="K996" s="38"/>
      <c r="L996" s="38"/>
      <c r="M996" s="38"/>
      <c r="N996" s="38"/>
      <c r="O996" s="38"/>
      <c r="P996" s="38"/>
      <c r="Q996" s="38"/>
      <c r="R996" s="38"/>
      <c r="S996" s="38"/>
      <c r="T996" s="38"/>
      <c r="U996" s="38"/>
      <c r="V996" s="38"/>
      <c r="W996" s="38"/>
      <c r="X996" s="38"/>
      <c r="Y996" s="38"/>
      <c r="Z996" s="38"/>
      <c r="AA996" s="38"/>
      <c r="AB996" s="38"/>
      <c r="AC996" s="38"/>
      <c r="AD996" s="38"/>
      <c r="AE996" s="38"/>
      <c r="AF996" s="38"/>
      <c r="AG996" s="38"/>
      <c r="AH996" s="38"/>
      <c r="AI996" s="38"/>
      <c r="AJ996" s="38"/>
      <c r="AK996" s="38"/>
      <c r="AL996" s="38"/>
      <c r="AM996" s="38"/>
      <c r="AN996" s="38"/>
      <c r="AO996" s="38"/>
      <c r="AP996" s="38"/>
      <c r="AQ996" s="38"/>
    </row>
    <row r="997" spans="1:43" ht="19.5">
      <c r="A997" s="39"/>
      <c r="B997" s="38"/>
      <c r="C997" s="38"/>
      <c r="D997" s="38"/>
      <c r="E997" s="38"/>
      <c r="F997" s="38"/>
      <c r="G997" s="38"/>
      <c r="H997" s="38"/>
      <c r="I997" s="38"/>
      <c r="J997" s="38"/>
      <c r="K997" s="38"/>
      <c r="L997" s="38"/>
      <c r="M997" s="38"/>
      <c r="N997" s="38"/>
      <c r="O997" s="38"/>
      <c r="P997" s="38"/>
      <c r="Q997" s="38"/>
      <c r="R997" s="38"/>
      <c r="S997" s="38"/>
      <c r="T997" s="38"/>
      <c r="U997" s="38"/>
      <c r="V997" s="38"/>
      <c r="W997" s="38"/>
      <c r="X997" s="38"/>
      <c r="Y997" s="38"/>
      <c r="Z997" s="38"/>
      <c r="AA997" s="38"/>
      <c r="AB997" s="38"/>
      <c r="AC997" s="38"/>
      <c r="AD997" s="38"/>
      <c r="AE997" s="38"/>
      <c r="AF997" s="38"/>
      <c r="AG997" s="38"/>
      <c r="AH997" s="38"/>
      <c r="AI997" s="38"/>
      <c r="AJ997" s="38"/>
      <c r="AK997" s="38"/>
      <c r="AL997" s="38"/>
      <c r="AM997" s="38"/>
      <c r="AN997" s="38"/>
      <c r="AO997" s="38"/>
      <c r="AP997" s="38"/>
      <c r="AQ997" s="38"/>
    </row>
    <row r="998" spans="1:43" ht="19.5">
      <c r="A998" s="39"/>
      <c r="B998" s="38"/>
      <c r="C998" s="38"/>
      <c r="D998" s="38"/>
      <c r="E998" s="38"/>
      <c r="F998" s="38"/>
      <c r="G998" s="38"/>
      <c r="H998" s="38"/>
      <c r="I998" s="38"/>
      <c r="J998" s="38"/>
      <c r="K998" s="38"/>
      <c r="L998" s="38"/>
      <c r="M998" s="38"/>
      <c r="N998" s="38"/>
      <c r="O998" s="38"/>
      <c r="P998" s="38"/>
      <c r="Q998" s="38"/>
      <c r="R998" s="38"/>
      <c r="S998" s="38"/>
      <c r="T998" s="38"/>
      <c r="U998" s="38"/>
      <c r="V998" s="38"/>
      <c r="W998" s="38"/>
      <c r="X998" s="38"/>
      <c r="Y998" s="38"/>
      <c r="Z998" s="38"/>
      <c r="AA998" s="38"/>
      <c r="AB998" s="38"/>
      <c r="AC998" s="38"/>
      <c r="AD998" s="38"/>
      <c r="AE998" s="38"/>
      <c r="AF998" s="38"/>
      <c r="AG998" s="38"/>
      <c r="AH998" s="38"/>
      <c r="AI998" s="38"/>
      <c r="AJ998" s="38"/>
      <c r="AK998" s="38"/>
      <c r="AL998" s="38"/>
      <c r="AM998" s="38"/>
      <c r="AN998" s="38"/>
      <c r="AO998" s="38"/>
      <c r="AP998" s="38"/>
      <c r="AQ998" s="38"/>
    </row>
    <row r="999" spans="1:43" ht="19.5">
      <c r="A999" s="39"/>
      <c r="B999" s="38"/>
      <c r="C999" s="38"/>
      <c r="D999" s="38"/>
      <c r="E999" s="38"/>
      <c r="F999" s="38"/>
      <c r="G999" s="38"/>
      <c r="H999" s="38"/>
      <c r="I999" s="38"/>
      <c r="J999" s="38"/>
      <c r="K999" s="38"/>
      <c r="L999" s="38"/>
      <c r="M999" s="38"/>
      <c r="N999" s="38"/>
      <c r="O999" s="38"/>
      <c r="P999" s="38"/>
      <c r="Q999" s="38"/>
      <c r="R999" s="38"/>
      <c r="S999" s="38"/>
      <c r="T999" s="38"/>
      <c r="U999" s="38"/>
      <c r="V999" s="38"/>
      <c r="W999" s="38"/>
      <c r="X999" s="38"/>
      <c r="Y999" s="38"/>
      <c r="Z999" s="38"/>
      <c r="AA999" s="38"/>
      <c r="AB999" s="38"/>
      <c r="AC999" s="38"/>
      <c r="AD999" s="38"/>
      <c r="AE999" s="38"/>
      <c r="AF999" s="38"/>
      <c r="AG999" s="38"/>
      <c r="AH999" s="38"/>
      <c r="AI999" s="38"/>
      <c r="AJ999" s="38"/>
      <c r="AK999" s="38"/>
      <c r="AL999" s="38"/>
      <c r="AM999" s="38"/>
      <c r="AN999" s="38"/>
      <c r="AO999" s="38"/>
      <c r="AP999" s="38"/>
      <c r="AQ999" s="38"/>
    </row>
    <row r="1000" spans="1:43" ht="19.5">
      <c r="A1000" s="39"/>
      <c r="B1000" s="38"/>
      <c r="C1000" s="38"/>
      <c r="D1000" s="38"/>
      <c r="E1000" s="38"/>
      <c r="F1000" s="38"/>
      <c r="G1000" s="38"/>
      <c r="H1000" s="38"/>
      <c r="I1000" s="38"/>
      <c r="J1000" s="38"/>
      <c r="K1000" s="38"/>
      <c r="L1000" s="38"/>
      <c r="M1000" s="38"/>
      <c r="N1000" s="38"/>
      <c r="O1000" s="38"/>
      <c r="P1000" s="38"/>
      <c r="Q1000" s="38"/>
      <c r="R1000" s="38"/>
      <c r="S1000" s="38"/>
      <c r="T1000" s="38"/>
      <c r="U1000" s="38"/>
      <c r="V1000" s="38"/>
      <c r="W1000" s="38"/>
      <c r="X1000" s="38"/>
      <c r="Y1000" s="38"/>
      <c r="Z1000" s="38"/>
      <c r="AA1000" s="38"/>
      <c r="AB1000" s="38"/>
      <c r="AC1000" s="38"/>
      <c r="AD1000" s="38"/>
      <c r="AE1000" s="38"/>
      <c r="AF1000" s="38"/>
      <c r="AG1000" s="38"/>
      <c r="AH1000" s="38"/>
      <c r="AI1000" s="38"/>
      <c r="AJ1000" s="38"/>
      <c r="AK1000" s="38"/>
      <c r="AL1000" s="38"/>
      <c r="AM1000" s="38"/>
      <c r="AN1000" s="38"/>
      <c r="AO1000" s="38"/>
      <c r="AP1000" s="38"/>
      <c r="AQ1000" s="38"/>
    </row>
    <row r="1001" spans="1:43" ht="19.5">
      <c r="A1001" s="39"/>
      <c r="B1001" s="38"/>
      <c r="C1001" s="38"/>
      <c r="D1001" s="38"/>
      <c r="E1001" s="38"/>
      <c r="F1001" s="38"/>
      <c r="G1001" s="38"/>
      <c r="H1001" s="38"/>
      <c r="I1001" s="38"/>
      <c r="J1001" s="38"/>
      <c r="K1001" s="38"/>
      <c r="L1001" s="38"/>
      <c r="M1001" s="38"/>
      <c r="N1001" s="38"/>
      <c r="O1001" s="38"/>
      <c r="P1001" s="38"/>
      <c r="Q1001" s="38"/>
      <c r="R1001" s="38"/>
      <c r="S1001" s="38"/>
      <c r="T1001" s="38"/>
      <c r="U1001" s="38"/>
      <c r="V1001" s="38"/>
      <c r="W1001" s="38"/>
      <c r="X1001" s="38"/>
      <c r="Y1001" s="38"/>
      <c r="Z1001" s="38"/>
      <c r="AA1001" s="38"/>
      <c r="AB1001" s="38"/>
      <c r="AC1001" s="38"/>
      <c r="AD1001" s="38"/>
      <c r="AE1001" s="38"/>
      <c r="AF1001" s="38"/>
      <c r="AG1001" s="38"/>
      <c r="AH1001" s="38"/>
      <c r="AI1001" s="38"/>
      <c r="AJ1001" s="38"/>
      <c r="AK1001" s="38"/>
      <c r="AL1001" s="38"/>
      <c r="AM1001" s="38"/>
      <c r="AN1001" s="38"/>
      <c r="AO1001" s="38"/>
      <c r="AP1001" s="38"/>
      <c r="AQ1001" s="38"/>
    </row>
    <row r="1002" spans="1:43" ht="19.5">
      <c r="A1002" s="39"/>
      <c r="B1002" s="38"/>
      <c r="C1002" s="38"/>
      <c r="D1002" s="38"/>
      <c r="E1002" s="38"/>
      <c r="F1002" s="38"/>
      <c r="G1002" s="38"/>
      <c r="H1002" s="38"/>
      <c r="I1002" s="38"/>
      <c r="J1002" s="38"/>
      <c r="K1002" s="38"/>
      <c r="L1002" s="38"/>
      <c r="M1002" s="38"/>
      <c r="N1002" s="38"/>
      <c r="O1002" s="38"/>
      <c r="P1002" s="38"/>
      <c r="Q1002" s="38"/>
      <c r="R1002" s="38"/>
      <c r="S1002" s="38"/>
      <c r="T1002" s="38"/>
      <c r="U1002" s="38"/>
      <c r="V1002" s="38"/>
      <c r="W1002" s="38"/>
      <c r="X1002" s="38"/>
      <c r="Y1002" s="38"/>
      <c r="Z1002" s="38"/>
      <c r="AA1002" s="38"/>
      <c r="AB1002" s="38"/>
      <c r="AC1002" s="38"/>
      <c r="AD1002" s="38"/>
      <c r="AE1002" s="38"/>
      <c r="AF1002" s="38"/>
      <c r="AG1002" s="38"/>
      <c r="AH1002" s="38"/>
      <c r="AI1002" s="38"/>
      <c r="AJ1002" s="38"/>
      <c r="AK1002" s="38"/>
      <c r="AL1002" s="38"/>
      <c r="AM1002" s="38"/>
      <c r="AN1002" s="38"/>
      <c r="AO1002" s="38"/>
      <c r="AP1002" s="38"/>
      <c r="AQ1002" s="38"/>
    </row>
    <row r="1003" spans="1:43" ht="19.5">
      <c r="A1003" s="39"/>
      <c r="B1003" s="38"/>
      <c r="C1003" s="38"/>
      <c r="D1003" s="38"/>
      <c r="E1003" s="38"/>
      <c r="F1003" s="38"/>
      <c r="G1003" s="38"/>
      <c r="H1003" s="38"/>
      <c r="I1003" s="38"/>
      <c r="J1003" s="38"/>
      <c r="K1003" s="38"/>
      <c r="L1003" s="38"/>
      <c r="M1003" s="38"/>
      <c r="N1003" s="38"/>
      <c r="O1003" s="38"/>
      <c r="P1003" s="38"/>
      <c r="Q1003" s="38"/>
      <c r="R1003" s="38"/>
      <c r="S1003" s="38"/>
      <c r="T1003" s="38"/>
      <c r="U1003" s="38"/>
      <c r="V1003" s="38"/>
      <c r="W1003" s="38"/>
      <c r="X1003" s="38"/>
      <c r="Y1003" s="38"/>
      <c r="Z1003" s="38"/>
      <c r="AA1003" s="38"/>
      <c r="AB1003" s="38"/>
      <c r="AC1003" s="38"/>
      <c r="AD1003" s="38"/>
      <c r="AE1003" s="38"/>
      <c r="AF1003" s="38"/>
      <c r="AG1003" s="38"/>
      <c r="AH1003" s="38"/>
      <c r="AI1003" s="38"/>
      <c r="AJ1003" s="38"/>
      <c r="AK1003" s="38"/>
      <c r="AL1003" s="38"/>
      <c r="AM1003" s="38"/>
      <c r="AN1003" s="38"/>
      <c r="AO1003" s="38"/>
      <c r="AP1003" s="38"/>
      <c r="AQ1003" s="38"/>
    </row>
    <row r="1004" spans="1:43" ht="19.5">
      <c r="A1004" s="39"/>
      <c r="B1004" s="38"/>
      <c r="C1004" s="38"/>
      <c r="D1004" s="38"/>
      <c r="E1004" s="38"/>
      <c r="F1004" s="38"/>
      <c r="G1004" s="38"/>
      <c r="H1004" s="38"/>
      <c r="I1004" s="38"/>
      <c r="J1004" s="38"/>
      <c r="K1004" s="38"/>
      <c r="L1004" s="38"/>
      <c r="M1004" s="38"/>
      <c r="N1004" s="38"/>
      <c r="O1004" s="38"/>
      <c r="P1004" s="38"/>
      <c r="Q1004" s="38"/>
      <c r="R1004" s="38"/>
      <c r="S1004" s="38"/>
      <c r="T1004" s="38"/>
      <c r="U1004" s="38"/>
      <c r="V1004" s="38"/>
      <c r="W1004" s="38"/>
      <c r="X1004" s="38"/>
      <c r="Y1004" s="38"/>
      <c r="Z1004" s="38"/>
      <c r="AA1004" s="38"/>
      <c r="AB1004" s="38"/>
      <c r="AC1004" s="38"/>
      <c r="AD1004" s="38"/>
      <c r="AE1004" s="38"/>
      <c r="AF1004" s="38"/>
      <c r="AG1004" s="38"/>
      <c r="AH1004" s="38"/>
      <c r="AI1004" s="38"/>
      <c r="AJ1004" s="38"/>
      <c r="AK1004" s="38"/>
      <c r="AL1004" s="38"/>
      <c r="AM1004" s="38"/>
      <c r="AN1004" s="38"/>
      <c r="AO1004" s="38"/>
      <c r="AP1004" s="38"/>
      <c r="AQ1004" s="38"/>
    </row>
    <row r="1005" spans="1:43" ht="19.5">
      <c r="A1005" s="39"/>
      <c r="B1005" s="38"/>
      <c r="C1005" s="38"/>
      <c r="D1005" s="38"/>
      <c r="E1005" s="38"/>
      <c r="F1005" s="38"/>
      <c r="G1005" s="38"/>
      <c r="H1005" s="38"/>
      <c r="I1005" s="38"/>
      <c r="J1005" s="38"/>
      <c r="K1005" s="38"/>
      <c r="L1005" s="38"/>
      <c r="M1005" s="38"/>
      <c r="N1005" s="38"/>
      <c r="O1005" s="38"/>
      <c r="P1005" s="38"/>
      <c r="Q1005" s="38"/>
      <c r="R1005" s="38"/>
      <c r="S1005" s="38"/>
      <c r="T1005" s="38"/>
      <c r="U1005" s="38"/>
      <c r="V1005" s="38"/>
      <c r="W1005" s="38"/>
      <c r="X1005" s="38"/>
      <c r="Y1005" s="38"/>
      <c r="Z1005" s="38"/>
      <c r="AA1005" s="38"/>
      <c r="AB1005" s="38"/>
      <c r="AC1005" s="38"/>
      <c r="AD1005" s="38"/>
      <c r="AE1005" s="38"/>
      <c r="AF1005" s="38"/>
      <c r="AG1005" s="38"/>
      <c r="AH1005" s="38"/>
      <c r="AI1005" s="38"/>
      <c r="AJ1005" s="38"/>
      <c r="AK1005" s="38"/>
      <c r="AL1005" s="38"/>
      <c r="AM1005" s="38"/>
      <c r="AN1005" s="38"/>
      <c r="AO1005" s="38"/>
      <c r="AP1005" s="38"/>
      <c r="AQ1005" s="38"/>
    </row>
    <row r="1006" spans="1:43" ht="19.5">
      <c r="A1006" s="39"/>
      <c r="B1006" s="38"/>
      <c r="C1006" s="38"/>
      <c r="D1006" s="38"/>
      <c r="E1006" s="38"/>
      <c r="F1006" s="38"/>
      <c r="G1006" s="38"/>
      <c r="H1006" s="38"/>
      <c r="I1006" s="38"/>
      <c r="J1006" s="38"/>
      <c r="K1006" s="38"/>
      <c r="L1006" s="38"/>
      <c r="M1006" s="38"/>
      <c r="N1006" s="38"/>
      <c r="O1006" s="38"/>
      <c r="P1006" s="38"/>
      <c r="Q1006" s="38"/>
      <c r="R1006" s="38"/>
      <c r="S1006" s="38"/>
      <c r="T1006" s="38"/>
      <c r="U1006" s="38"/>
      <c r="V1006" s="38"/>
      <c r="W1006" s="38"/>
      <c r="X1006" s="38"/>
      <c r="Y1006" s="38"/>
      <c r="Z1006" s="38"/>
      <c r="AA1006" s="38"/>
      <c r="AB1006" s="38"/>
      <c r="AC1006" s="38"/>
      <c r="AD1006" s="38"/>
      <c r="AE1006" s="38"/>
      <c r="AF1006" s="38"/>
      <c r="AG1006" s="38"/>
      <c r="AH1006" s="38"/>
      <c r="AI1006" s="38"/>
      <c r="AJ1006" s="38"/>
      <c r="AK1006" s="38"/>
      <c r="AL1006" s="38"/>
      <c r="AM1006" s="38"/>
      <c r="AN1006" s="38"/>
      <c r="AO1006" s="38"/>
      <c r="AP1006" s="38"/>
      <c r="AQ1006" s="38"/>
    </row>
    <row r="1007" spans="1:43" ht="19.5">
      <c r="A1007" s="39"/>
      <c r="B1007" s="38"/>
      <c r="C1007" s="38"/>
      <c r="D1007" s="38"/>
      <c r="E1007" s="38"/>
      <c r="F1007" s="38"/>
      <c r="G1007" s="38"/>
      <c r="H1007" s="38"/>
      <c r="I1007" s="38"/>
      <c r="J1007" s="38"/>
      <c r="K1007" s="38"/>
      <c r="L1007" s="38"/>
      <c r="M1007" s="38"/>
      <c r="N1007" s="38"/>
      <c r="O1007" s="38"/>
      <c r="P1007" s="38"/>
      <c r="Q1007" s="38"/>
      <c r="R1007" s="38"/>
      <c r="S1007" s="38"/>
      <c r="T1007" s="38"/>
      <c r="U1007" s="38"/>
      <c r="V1007" s="38"/>
      <c r="W1007" s="38"/>
      <c r="X1007" s="38"/>
      <c r="Y1007" s="38"/>
      <c r="Z1007" s="38"/>
      <c r="AA1007" s="38"/>
      <c r="AB1007" s="38"/>
      <c r="AC1007" s="38"/>
      <c r="AD1007" s="38"/>
      <c r="AE1007" s="38"/>
      <c r="AF1007" s="38"/>
      <c r="AG1007" s="38"/>
      <c r="AH1007" s="38"/>
      <c r="AI1007" s="38"/>
      <c r="AJ1007" s="38"/>
      <c r="AK1007" s="38"/>
      <c r="AL1007" s="38"/>
      <c r="AM1007" s="38"/>
      <c r="AN1007" s="38"/>
      <c r="AO1007" s="38"/>
      <c r="AP1007" s="38"/>
      <c r="AQ1007" s="38"/>
    </row>
    <row r="1008" spans="1:43" ht="19.5">
      <c r="A1008" s="39"/>
      <c r="B1008" s="38"/>
      <c r="C1008" s="38"/>
      <c r="D1008" s="38"/>
      <c r="E1008" s="38"/>
      <c r="F1008" s="38"/>
      <c r="G1008" s="38"/>
      <c r="H1008" s="38"/>
      <c r="I1008" s="38"/>
      <c r="J1008" s="38"/>
      <c r="K1008" s="38"/>
      <c r="L1008" s="38"/>
      <c r="M1008" s="38"/>
      <c r="N1008" s="38"/>
      <c r="O1008" s="38"/>
      <c r="P1008" s="38"/>
      <c r="Q1008" s="38"/>
      <c r="R1008" s="38"/>
      <c r="S1008" s="38"/>
      <c r="T1008" s="38"/>
      <c r="U1008" s="38"/>
      <c r="V1008" s="38"/>
      <c r="W1008" s="38"/>
      <c r="X1008" s="38"/>
      <c r="Y1008" s="38"/>
      <c r="Z1008" s="38"/>
      <c r="AA1008" s="38"/>
      <c r="AB1008" s="38"/>
      <c r="AC1008" s="38"/>
      <c r="AD1008" s="38"/>
      <c r="AE1008" s="38"/>
      <c r="AF1008" s="38"/>
      <c r="AG1008" s="38"/>
      <c r="AH1008" s="38"/>
      <c r="AI1008" s="38"/>
      <c r="AJ1008" s="38"/>
      <c r="AK1008" s="38"/>
      <c r="AL1008" s="38"/>
      <c r="AM1008" s="38"/>
      <c r="AN1008" s="38"/>
      <c r="AO1008" s="38"/>
      <c r="AP1008" s="38"/>
      <c r="AQ1008" s="38"/>
    </row>
    <row r="1009" spans="1:43" ht="19.5">
      <c r="A1009" s="39"/>
      <c r="B1009" s="38"/>
      <c r="C1009" s="38"/>
      <c r="D1009" s="38"/>
      <c r="E1009" s="38"/>
      <c r="F1009" s="38"/>
      <c r="G1009" s="38"/>
      <c r="H1009" s="38"/>
      <c r="I1009" s="38"/>
      <c r="J1009" s="38"/>
      <c r="K1009" s="38"/>
      <c r="L1009" s="38"/>
      <c r="M1009" s="38"/>
      <c r="N1009" s="38"/>
      <c r="O1009" s="38"/>
      <c r="P1009" s="38"/>
      <c r="Q1009" s="38"/>
      <c r="R1009" s="38"/>
      <c r="S1009" s="38"/>
      <c r="T1009" s="38"/>
      <c r="U1009" s="38"/>
      <c r="V1009" s="38"/>
      <c r="W1009" s="38"/>
      <c r="X1009" s="38"/>
      <c r="Y1009" s="38"/>
      <c r="Z1009" s="38"/>
      <c r="AA1009" s="38"/>
      <c r="AB1009" s="38"/>
      <c r="AC1009" s="38"/>
      <c r="AD1009" s="38"/>
      <c r="AE1009" s="38"/>
      <c r="AF1009" s="38"/>
      <c r="AG1009" s="38"/>
      <c r="AH1009" s="38"/>
      <c r="AI1009" s="38"/>
      <c r="AJ1009" s="38"/>
      <c r="AK1009" s="38"/>
      <c r="AL1009" s="38"/>
      <c r="AM1009" s="38"/>
      <c r="AN1009" s="38"/>
      <c r="AO1009" s="38"/>
      <c r="AP1009" s="38"/>
      <c r="AQ1009" s="38"/>
    </row>
    <row r="1010" spans="1:43" ht="19.5">
      <c r="A1010" s="39"/>
      <c r="B1010" s="38"/>
      <c r="C1010" s="38"/>
      <c r="D1010" s="38"/>
      <c r="E1010" s="38"/>
      <c r="F1010" s="38"/>
      <c r="G1010" s="38"/>
      <c r="H1010" s="38"/>
      <c r="I1010" s="38"/>
      <c r="J1010" s="38"/>
      <c r="K1010" s="38"/>
      <c r="L1010" s="38"/>
      <c r="M1010" s="38"/>
      <c r="N1010" s="38"/>
      <c r="O1010" s="38"/>
      <c r="P1010" s="38"/>
      <c r="Q1010" s="38"/>
      <c r="R1010" s="38"/>
      <c r="S1010" s="38"/>
      <c r="T1010" s="38"/>
      <c r="U1010" s="38"/>
      <c r="V1010" s="38"/>
      <c r="W1010" s="38"/>
      <c r="X1010" s="38"/>
      <c r="Y1010" s="38"/>
      <c r="Z1010" s="38"/>
      <c r="AA1010" s="38"/>
      <c r="AB1010" s="38"/>
      <c r="AC1010" s="38"/>
      <c r="AD1010" s="38"/>
      <c r="AE1010" s="38"/>
      <c r="AF1010" s="38"/>
      <c r="AG1010" s="38"/>
      <c r="AH1010" s="38"/>
      <c r="AI1010" s="38"/>
      <c r="AJ1010" s="38"/>
      <c r="AK1010" s="38"/>
      <c r="AL1010" s="38"/>
      <c r="AM1010" s="38"/>
      <c r="AN1010" s="38"/>
      <c r="AO1010" s="38"/>
      <c r="AP1010" s="38"/>
      <c r="AQ1010" s="38"/>
    </row>
    <row r="1011" spans="1:43" ht="19.5">
      <c r="A1011" s="39"/>
      <c r="B1011" s="38"/>
      <c r="C1011" s="38"/>
      <c r="D1011" s="38"/>
      <c r="E1011" s="38"/>
      <c r="F1011" s="38"/>
      <c r="G1011" s="38"/>
      <c r="H1011" s="38"/>
      <c r="I1011" s="38"/>
      <c r="J1011" s="38"/>
      <c r="K1011" s="38"/>
      <c r="L1011" s="38"/>
      <c r="M1011" s="38"/>
      <c r="N1011" s="38"/>
      <c r="O1011" s="38"/>
      <c r="P1011" s="38"/>
      <c r="Q1011" s="38"/>
      <c r="R1011" s="38"/>
      <c r="S1011" s="38"/>
      <c r="T1011" s="38"/>
      <c r="U1011" s="38"/>
      <c r="V1011" s="38"/>
      <c r="W1011" s="38"/>
      <c r="X1011" s="38"/>
      <c r="Y1011" s="38"/>
      <c r="Z1011" s="38"/>
      <c r="AA1011" s="38"/>
      <c r="AB1011" s="38"/>
      <c r="AC1011" s="38"/>
      <c r="AD1011" s="38"/>
      <c r="AE1011" s="38"/>
      <c r="AF1011" s="38"/>
      <c r="AG1011" s="38"/>
      <c r="AH1011" s="38"/>
      <c r="AI1011" s="38"/>
      <c r="AJ1011" s="38"/>
      <c r="AK1011" s="38"/>
      <c r="AL1011" s="38"/>
      <c r="AM1011" s="38"/>
      <c r="AN1011" s="38"/>
      <c r="AO1011" s="38"/>
      <c r="AP1011" s="38"/>
      <c r="AQ1011" s="38"/>
    </row>
    <row r="1012" spans="1:43" ht="19.5">
      <c r="A1012" s="39"/>
      <c r="B1012" s="38"/>
      <c r="C1012" s="38"/>
      <c r="D1012" s="38"/>
      <c r="E1012" s="38"/>
      <c r="F1012" s="38"/>
      <c r="G1012" s="38"/>
      <c r="H1012" s="38"/>
      <c r="I1012" s="38"/>
      <c r="J1012" s="38"/>
      <c r="K1012" s="38"/>
      <c r="L1012" s="38"/>
      <c r="M1012" s="38"/>
      <c r="N1012" s="38"/>
      <c r="O1012" s="38"/>
      <c r="P1012" s="38"/>
      <c r="Q1012" s="38"/>
      <c r="R1012" s="38"/>
      <c r="S1012" s="38"/>
      <c r="T1012" s="38"/>
      <c r="U1012" s="38"/>
      <c r="V1012" s="38"/>
      <c r="W1012" s="38"/>
      <c r="X1012" s="38"/>
      <c r="Y1012" s="38"/>
      <c r="Z1012" s="38"/>
      <c r="AA1012" s="38"/>
      <c r="AB1012" s="38"/>
      <c r="AC1012" s="38"/>
      <c r="AD1012" s="38"/>
      <c r="AE1012" s="38"/>
      <c r="AF1012" s="38"/>
      <c r="AG1012" s="38"/>
      <c r="AH1012" s="38"/>
      <c r="AI1012" s="38"/>
      <c r="AJ1012" s="38"/>
      <c r="AK1012" s="38"/>
      <c r="AL1012" s="38"/>
      <c r="AM1012" s="38"/>
      <c r="AN1012" s="38"/>
      <c r="AO1012" s="38"/>
      <c r="AP1012" s="38"/>
      <c r="AQ1012" s="38"/>
    </row>
    <row r="1013" spans="1:43" ht="19.5">
      <c r="A1013" s="39"/>
      <c r="B1013" s="38"/>
      <c r="C1013" s="38"/>
      <c r="D1013" s="38"/>
      <c r="E1013" s="38"/>
      <c r="F1013" s="38"/>
      <c r="G1013" s="38"/>
      <c r="H1013" s="38"/>
      <c r="I1013" s="38"/>
      <c r="J1013" s="38"/>
      <c r="K1013" s="38"/>
      <c r="L1013" s="38"/>
      <c r="M1013" s="38"/>
      <c r="N1013" s="38"/>
      <c r="O1013" s="38"/>
      <c r="P1013" s="38"/>
      <c r="Q1013" s="38"/>
      <c r="R1013" s="38"/>
      <c r="S1013" s="38"/>
      <c r="T1013" s="38"/>
      <c r="U1013" s="38"/>
      <c r="V1013" s="38"/>
      <c r="W1013" s="38"/>
      <c r="X1013" s="38"/>
      <c r="Y1013" s="38"/>
      <c r="Z1013" s="38"/>
      <c r="AA1013" s="38"/>
      <c r="AB1013" s="38"/>
      <c r="AC1013" s="38"/>
      <c r="AD1013" s="38"/>
      <c r="AE1013" s="38"/>
      <c r="AF1013" s="38"/>
      <c r="AG1013" s="38"/>
      <c r="AH1013" s="38"/>
      <c r="AI1013" s="38"/>
      <c r="AJ1013" s="38"/>
      <c r="AK1013" s="38"/>
      <c r="AL1013" s="38"/>
      <c r="AM1013" s="38"/>
      <c r="AN1013" s="38"/>
      <c r="AO1013" s="38"/>
      <c r="AP1013" s="38"/>
      <c r="AQ1013" s="38"/>
    </row>
    <row r="1014" spans="1:43" ht="19.5">
      <c r="A1014" s="39"/>
      <c r="B1014" s="38"/>
      <c r="C1014" s="38"/>
      <c r="D1014" s="38"/>
      <c r="E1014" s="38"/>
      <c r="F1014" s="38"/>
      <c r="G1014" s="38"/>
      <c r="H1014" s="38"/>
      <c r="I1014" s="38"/>
      <c r="J1014" s="38"/>
      <c r="K1014" s="38"/>
      <c r="L1014" s="38"/>
      <c r="M1014" s="38"/>
      <c r="N1014" s="38"/>
      <c r="O1014" s="38"/>
      <c r="P1014" s="38"/>
      <c r="Q1014" s="38"/>
      <c r="R1014" s="38"/>
      <c r="S1014" s="38"/>
      <c r="T1014" s="38"/>
      <c r="U1014" s="38"/>
      <c r="V1014" s="38"/>
      <c r="W1014" s="38"/>
      <c r="X1014" s="38"/>
      <c r="Y1014" s="38"/>
      <c r="Z1014" s="38"/>
      <c r="AA1014" s="38"/>
      <c r="AB1014" s="38"/>
      <c r="AC1014" s="38"/>
      <c r="AD1014" s="38"/>
      <c r="AE1014" s="38"/>
      <c r="AF1014" s="38"/>
      <c r="AG1014" s="38"/>
      <c r="AH1014" s="38"/>
      <c r="AI1014" s="38"/>
      <c r="AJ1014" s="38"/>
      <c r="AK1014" s="38"/>
      <c r="AL1014" s="38"/>
      <c r="AM1014" s="38"/>
      <c r="AN1014" s="38"/>
      <c r="AO1014" s="38"/>
      <c r="AP1014" s="38"/>
      <c r="AQ1014" s="38"/>
    </row>
    <row r="1015" spans="1:43" ht="19.5">
      <c r="A1015" s="39"/>
      <c r="B1015" s="38"/>
      <c r="C1015" s="38"/>
      <c r="D1015" s="38"/>
      <c r="E1015" s="38"/>
      <c r="F1015" s="38"/>
      <c r="G1015" s="38"/>
      <c r="H1015" s="38"/>
      <c r="I1015" s="38"/>
      <c r="J1015" s="38"/>
      <c r="K1015" s="38"/>
      <c r="L1015" s="38"/>
      <c r="M1015" s="38"/>
      <c r="N1015" s="38"/>
      <c r="O1015" s="38"/>
      <c r="P1015" s="38"/>
      <c r="Q1015" s="38"/>
      <c r="R1015" s="38"/>
      <c r="S1015" s="38"/>
      <c r="T1015" s="38"/>
      <c r="U1015" s="38"/>
      <c r="V1015" s="38"/>
      <c r="W1015" s="38"/>
      <c r="X1015" s="38"/>
      <c r="Y1015" s="38"/>
      <c r="Z1015" s="38"/>
      <c r="AA1015" s="38"/>
      <c r="AB1015" s="38"/>
      <c r="AC1015" s="38"/>
      <c r="AD1015" s="38"/>
      <c r="AE1015" s="38"/>
      <c r="AF1015" s="38"/>
      <c r="AG1015" s="38"/>
      <c r="AH1015" s="38"/>
      <c r="AI1015" s="38"/>
      <c r="AJ1015" s="38"/>
      <c r="AK1015" s="38"/>
      <c r="AL1015" s="38"/>
      <c r="AM1015" s="38"/>
      <c r="AN1015" s="38"/>
      <c r="AO1015" s="38"/>
      <c r="AP1015" s="38"/>
      <c r="AQ1015" s="38"/>
    </row>
  </sheetData>
  <mergeCells count="23">
    <mergeCell ref="A6:AL6"/>
    <mergeCell ref="A1:AL1"/>
    <mergeCell ref="A2:AL2"/>
    <mergeCell ref="A3:AL3"/>
    <mergeCell ref="A4:AL4"/>
    <mergeCell ref="A5:AL5"/>
    <mergeCell ref="A7:AL7"/>
    <mergeCell ref="A8:A9"/>
    <mergeCell ref="B8:B9"/>
    <mergeCell ref="C8:E8"/>
    <mergeCell ref="F8:H8"/>
    <mergeCell ref="I8:K8"/>
    <mergeCell ref="L8:N8"/>
    <mergeCell ref="O8:Q8"/>
    <mergeCell ref="R8:T8"/>
    <mergeCell ref="U8:W8"/>
    <mergeCell ref="A15:AL15"/>
    <mergeCell ref="X8:Z8"/>
    <mergeCell ref="AA8:AC8"/>
    <mergeCell ref="AD8:AF8"/>
    <mergeCell ref="AG8:AI8"/>
    <mergeCell ref="AJ8:AL8"/>
    <mergeCell ref="A11:AL1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U1024"/>
  <sheetViews>
    <sheetView workbookViewId="0">
      <selection sqref="A1:AO1"/>
    </sheetView>
  </sheetViews>
  <sheetFormatPr defaultRowHeight="24.95" customHeight="1"/>
  <cols>
    <col min="1" max="1" width="2.7109375" style="30" customWidth="1"/>
    <col min="2" max="2" width="16.7109375" style="15" customWidth="1"/>
    <col min="3" max="8" width="4.28515625" style="15" customWidth="1"/>
    <col min="9" max="11" width="5.7109375" style="15" bestFit="1" customWidth="1"/>
    <col min="12" max="17" width="4.28515625" style="15" customWidth="1"/>
    <col min="18" max="41" width="4.28515625" style="14" customWidth="1"/>
    <col min="42" max="43" width="7" style="16" customWidth="1"/>
    <col min="44" max="44" width="9.28515625" style="16" customWidth="1"/>
    <col min="45" max="16384" width="9.140625" style="16"/>
  </cols>
  <sheetData>
    <row r="1" spans="1:47" ht="15">
      <c r="A1" s="262" t="s">
        <v>63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  <c r="O1" s="228"/>
      <c r="P1" s="228"/>
      <c r="Q1" s="228"/>
      <c r="R1" s="228"/>
      <c r="S1" s="228"/>
      <c r="T1" s="228"/>
      <c r="U1" s="228"/>
      <c r="V1" s="228"/>
      <c r="W1" s="228"/>
      <c r="X1" s="228"/>
      <c r="Y1" s="228"/>
      <c r="Z1" s="228"/>
      <c r="AA1" s="228"/>
      <c r="AB1" s="228"/>
      <c r="AC1" s="228"/>
      <c r="AD1" s="228"/>
      <c r="AE1" s="228"/>
      <c r="AF1" s="228"/>
      <c r="AG1" s="228"/>
      <c r="AH1" s="228"/>
      <c r="AI1" s="228"/>
      <c r="AJ1" s="228"/>
      <c r="AK1" s="228"/>
      <c r="AL1" s="228"/>
      <c r="AM1" s="228"/>
      <c r="AN1" s="228"/>
      <c r="AO1" s="229"/>
    </row>
    <row r="2" spans="1:47" ht="15.75">
      <c r="A2" s="272" t="s">
        <v>31</v>
      </c>
      <c r="B2" s="273"/>
      <c r="C2" s="273"/>
      <c r="D2" s="273"/>
      <c r="E2" s="273"/>
      <c r="F2" s="273"/>
      <c r="G2" s="273"/>
      <c r="H2" s="273"/>
      <c r="I2" s="273"/>
      <c r="J2" s="273"/>
      <c r="K2" s="273"/>
      <c r="L2" s="273"/>
      <c r="M2" s="273"/>
      <c r="N2" s="273"/>
      <c r="O2" s="273"/>
      <c r="P2" s="273"/>
      <c r="Q2" s="273"/>
      <c r="R2" s="273"/>
      <c r="S2" s="273"/>
      <c r="T2" s="273"/>
      <c r="U2" s="273"/>
      <c r="V2" s="273"/>
      <c r="W2" s="273"/>
      <c r="X2" s="273"/>
      <c r="Y2" s="273"/>
      <c r="Z2" s="273"/>
      <c r="AA2" s="273"/>
      <c r="AB2" s="273"/>
      <c r="AC2" s="273"/>
      <c r="AD2" s="273"/>
      <c r="AE2" s="273"/>
      <c r="AF2" s="273"/>
      <c r="AG2" s="273"/>
      <c r="AH2" s="273"/>
      <c r="AI2" s="273"/>
      <c r="AJ2" s="273"/>
      <c r="AK2" s="273"/>
      <c r="AL2" s="273"/>
      <c r="AM2" s="273"/>
      <c r="AN2" s="273"/>
      <c r="AO2" s="274"/>
    </row>
    <row r="3" spans="1:47" ht="15">
      <c r="A3" s="275"/>
      <c r="B3" s="276"/>
      <c r="C3" s="276"/>
      <c r="D3" s="276"/>
      <c r="E3" s="276"/>
      <c r="F3" s="276"/>
      <c r="G3" s="276"/>
      <c r="H3" s="276"/>
      <c r="I3" s="276"/>
      <c r="J3" s="276"/>
      <c r="K3" s="276"/>
      <c r="L3" s="276"/>
      <c r="M3" s="276"/>
      <c r="N3" s="276"/>
      <c r="O3" s="276"/>
      <c r="P3" s="276"/>
      <c r="Q3" s="276"/>
      <c r="R3" s="276"/>
      <c r="S3" s="276"/>
      <c r="T3" s="276"/>
      <c r="U3" s="276"/>
      <c r="V3" s="276"/>
      <c r="W3" s="276"/>
      <c r="X3" s="276"/>
      <c r="Y3" s="276"/>
      <c r="Z3" s="276"/>
      <c r="AA3" s="276"/>
      <c r="AB3" s="276"/>
      <c r="AC3" s="276"/>
      <c r="AD3" s="276"/>
      <c r="AE3" s="276"/>
      <c r="AF3" s="276"/>
      <c r="AG3" s="276"/>
      <c r="AH3" s="276"/>
      <c r="AI3" s="276"/>
      <c r="AJ3" s="276"/>
      <c r="AK3" s="276"/>
      <c r="AL3" s="276"/>
      <c r="AM3" s="276"/>
      <c r="AN3" s="276"/>
      <c r="AO3" s="277"/>
    </row>
    <row r="4" spans="1:47" ht="15">
      <c r="A4" s="236"/>
      <c r="B4" s="218"/>
      <c r="C4" s="218"/>
      <c r="D4" s="218"/>
      <c r="E4" s="218"/>
      <c r="F4" s="218"/>
      <c r="G4" s="218"/>
      <c r="H4" s="218"/>
      <c r="I4" s="218"/>
      <c r="J4" s="218"/>
      <c r="K4" s="218"/>
      <c r="L4" s="218"/>
      <c r="M4" s="218"/>
      <c r="N4" s="218"/>
      <c r="O4" s="218"/>
      <c r="P4" s="218"/>
      <c r="Q4" s="218"/>
      <c r="R4" s="218"/>
      <c r="S4" s="218"/>
      <c r="T4" s="218"/>
      <c r="U4" s="218"/>
      <c r="V4" s="218"/>
      <c r="W4" s="218"/>
      <c r="X4" s="218"/>
      <c r="Y4" s="218"/>
      <c r="Z4" s="218"/>
      <c r="AA4" s="218"/>
      <c r="AB4" s="218"/>
      <c r="AC4" s="218"/>
      <c r="AD4" s="218"/>
      <c r="AE4" s="218"/>
      <c r="AF4" s="218"/>
      <c r="AG4" s="218"/>
      <c r="AH4" s="218"/>
      <c r="AI4" s="218"/>
      <c r="AJ4" s="218"/>
      <c r="AK4" s="218"/>
      <c r="AL4" s="218"/>
      <c r="AM4" s="218"/>
      <c r="AN4" s="218"/>
      <c r="AO4" s="219"/>
    </row>
    <row r="5" spans="1:47" ht="12.75">
      <c r="A5" s="237" t="s">
        <v>0</v>
      </c>
      <c r="B5" s="289"/>
      <c r="C5" s="289"/>
      <c r="D5" s="289"/>
      <c r="E5" s="289"/>
      <c r="F5" s="289"/>
      <c r="G5" s="289"/>
      <c r="H5" s="289"/>
      <c r="I5" s="289"/>
      <c r="J5" s="289"/>
      <c r="K5" s="289"/>
      <c r="L5" s="289"/>
      <c r="M5" s="289"/>
      <c r="N5" s="289"/>
      <c r="O5" s="289"/>
      <c r="P5" s="289"/>
      <c r="Q5" s="289"/>
      <c r="R5" s="289"/>
      <c r="S5" s="289"/>
      <c r="T5" s="289"/>
      <c r="U5" s="289"/>
      <c r="V5" s="289"/>
      <c r="W5" s="289"/>
      <c r="X5" s="289"/>
      <c r="Y5" s="289"/>
      <c r="Z5" s="289"/>
      <c r="AA5" s="289"/>
      <c r="AB5" s="289"/>
      <c r="AC5" s="289"/>
      <c r="AD5" s="289"/>
      <c r="AE5" s="289"/>
      <c r="AF5" s="289"/>
      <c r="AG5" s="289"/>
      <c r="AH5" s="289"/>
      <c r="AI5" s="289"/>
      <c r="AJ5" s="289"/>
      <c r="AK5" s="289"/>
      <c r="AL5" s="289"/>
      <c r="AM5" s="289"/>
      <c r="AN5" s="289"/>
      <c r="AO5" s="290"/>
    </row>
    <row r="6" spans="1:47" ht="12.75">
      <c r="A6" s="240" t="s">
        <v>64</v>
      </c>
      <c r="B6" s="241"/>
      <c r="C6" s="241"/>
      <c r="D6" s="241"/>
      <c r="E6" s="241"/>
      <c r="F6" s="241"/>
      <c r="G6" s="241"/>
      <c r="H6" s="241"/>
      <c r="I6" s="241"/>
      <c r="J6" s="241"/>
      <c r="K6" s="241"/>
      <c r="L6" s="241"/>
      <c r="M6" s="241"/>
      <c r="N6" s="241"/>
      <c r="O6" s="241"/>
      <c r="P6" s="241"/>
      <c r="Q6" s="241"/>
      <c r="R6" s="241"/>
      <c r="S6" s="241"/>
      <c r="T6" s="241"/>
      <c r="U6" s="241"/>
      <c r="V6" s="241"/>
      <c r="W6" s="241"/>
      <c r="X6" s="241"/>
      <c r="Y6" s="241"/>
      <c r="Z6" s="241"/>
      <c r="AA6" s="241"/>
      <c r="AB6" s="241"/>
      <c r="AC6" s="241"/>
      <c r="AD6" s="241"/>
      <c r="AE6" s="241"/>
      <c r="AF6" s="241"/>
      <c r="AG6" s="241"/>
      <c r="AH6" s="241"/>
      <c r="AI6" s="241"/>
      <c r="AJ6" s="241"/>
      <c r="AK6" s="241"/>
      <c r="AL6" s="241"/>
      <c r="AM6" s="241"/>
      <c r="AN6" s="241"/>
      <c r="AO6" s="242"/>
    </row>
    <row r="7" spans="1:47" ht="15">
      <c r="A7" s="286"/>
      <c r="B7" s="287"/>
      <c r="C7" s="287"/>
      <c r="D7" s="287"/>
      <c r="E7" s="287"/>
      <c r="F7" s="287"/>
      <c r="G7" s="287"/>
      <c r="H7" s="287"/>
      <c r="I7" s="287"/>
      <c r="J7" s="287"/>
      <c r="K7" s="287"/>
      <c r="L7" s="287"/>
      <c r="M7" s="287"/>
      <c r="N7" s="287"/>
      <c r="O7" s="287"/>
      <c r="P7" s="287"/>
      <c r="Q7" s="287"/>
      <c r="R7" s="287"/>
      <c r="S7" s="287"/>
      <c r="T7" s="287"/>
      <c r="U7" s="287"/>
      <c r="V7" s="287"/>
      <c r="W7" s="287"/>
      <c r="X7" s="287"/>
      <c r="Y7" s="287"/>
      <c r="Z7" s="287"/>
      <c r="AA7" s="287"/>
      <c r="AB7" s="287"/>
      <c r="AC7" s="287"/>
      <c r="AD7" s="287"/>
      <c r="AE7" s="287"/>
      <c r="AF7" s="287"/>
      <c r="AG7" s="287"/>
      <c r="AH7" s="287"/>
      <c r="AI7" s="287"/>
      <c r="AJ7" s="287"/>
      <c r="AK7" s="287"/>
      <c r="AL7" s="287"/>
      <c r="AM7" s="287"/>
      <c r="AN7" s="287"/>
      <c r="AO7" s="288"/>
    </row>
    <row r="8" spans="1:47" ht="12.75" customHeight="1">
      <c r="A8" s="267"/>
      <c r="B8" s="258" t="s">
        <v>140</v>
      </c>
      <c r="C8" s="269" t="s">
        <v>141</v>
      </c>
      <c r="D8" s="270"/>
      <c r="E8" s="271"/>
      <c r="F8" s="254" t="s">
        <v>142</v>
      </c>
      <c r="G8" s="255"/>
      <c r="H8" s="256"/>
      <c r="I8" s="254" t="s">
        <v>50</v>
      </c>
      <c r="J8" s="255"/>
      <c r="K8" s="256"/>
      <c r="L8" s="257" t="s">
        <v>51</v>
      </c>
      <c r="M8" s="257"/>
      <c r="N8" s="257"/>
      <c r="O8" s="257" t="s">
        <v>52</v>
      </c>
      <c r="P8" s="257"/>
      <c r="Q8" s="257"/>
      <c r="R8" s="257" t="s">
        <v>53</v>
      </c>
      <c r="S8" s="257"/>
      <c r="T8" s="257"/>
      <c r="U8" s="257" t="s">
        <v>54</v>
      </c>
      <c r="V8" s="257"/>
      <c r="W8" s="257"/>
      <c r="X8" s="257" t="s">
        <v>55</v>
      </c>
      <c r="Y8" s="257"/>
      <c r="Z8" s="257"/>
      <c r="AA8" s="257" t="s">
        <v>56</v>
      </c>
      <c r="AB8" s="257"/>
      <c r="AC8" s="257"/>
      <c r="AD8" s="257" t="s">
        <v>143</v>
      </c>
      <c r="AE8" s="257"/>
      <c r="AF8" s="257"/>
      <c r="AG8" s="257" t="s">
        <v>144</v>
      </c>
      <c r="AH8" s="257"/>
      <c r="AI8" s="257"/>
      <c r="AJ8" s="257" t="s">
        <v>145</v>
      </c>
      <c r="AK8" s="257"/>
      <c r="AL8" s="257"/>
      <c r="AM8" s="257" t="s">
        <v>146</v>
      </c>
      <c r="AN8" s="257"/>
      <c r="AO8" s="257"/>
      <c r="AP8" s="254" t="s">
        <v>147</v>
      </c>
      <c r="AQ8" s="255"/>
      <c r="AR8" s="256"/>
      <c r="AS8" s="283" t="s">
        <v>101</v>
      </c>
      <c r="AT8" s="284"/>
      <c r="AU8" s="285"/>
    </row>
    <row r="9" spans="1:47" ht="12.75">
      <c r="A9" s="268"/>
      <c r="B9" s="258"/>
      <c r="C9" s="40" t="s">
        <v>60</v>
      </c>
      <c r="D9" s="40" t="s">
        <v>61</v>
      </c>
      <c r="E9" s="40" t="s">
        <v>62</v>
      </c>
      <c r="F9" s="40" t="s">
        <v>60</v>
      </c>
      <c r="G9" s="40" t="s">
        <v>61</v>
      </c>
      <c r="H9" s="40" t="s">
        <v>62</v>
      </c>
      <c r="I9" s="40" t="s">
        <v>60</v>
      </c>
      <c r="J9" s="40" t="s">
        <v>61</v>
      </c>
      <c r="K9" s="40" t="s">
        <v>62</v>
      </c>
      <c r="L9" s="40" t="s">
        <v>60</v>
      </c>
      <c r="M9" s="40" t="s">
        <v>61</v>
      </c>
      <c r="N9" s="40" t="s">
        <v>62</v>
      </c>
      <c r="O9" s="40" t="s">
        <v>60</v>
      </c>
      <c r="P9" s="40" t="s">
        <v>61</v>
      </c>
      <c r="Q9" s="40" t="s">
        <v>62</v>
      </c>
      <c r="R9" s="40" t="s">
        <v>60</v>
      </c>
      <c r="S9" s="40" t="s">
        <v>61</v>
      </c>
      <c r="T9" s="40" t="s">
        <v>62</v>
      </c>
      <c r="U9" s="40" t="s">
        <v>60</v>
      </c>
      <c r="V9" s="40" t="s">
        <v>61</v>
      </c>
      <c r="W9" s="40" t="s">
        <v>62</v>
      </c>
      <c r="X9" s="40" t="s">
        <v>60</v>
      </c>
      <c r="Y9" s="40" t="s">
        <v>61</v>
      </c>
      <c r="Z9" s="40" t="s">
        <v>62</v>
      </c>
      <c r="AA9" s="40" t="s">
        <v>60</v>
      </c>
      <c r="AB9" s="40" t="s">
        <v>61</v>
      </c>
      <c r="AC9" s="40" t="s">
        <v>62</v>
      </c>
      <c r="AD9" s="40" t="s">
        <v>60</v>
      </c>
      <c r="AE9" s="40" t="s">
        <v>61</v>
      </c>
      <c r="AF9" s="40" t="s">
        <v>62</v>
      </c>
      <c r="AG9" s="40" t="s">
        <v>60</v>
      </c>
      <c r="AH9" s="40" t="s">
        <v>61</v>
      </c>
      <c r="AI9" s="40" t="s">
        <v>62</v>
      </c>
      <c r="AJ9" s="40" t="s">
        <v>60</v>
      </c>
      <c r="AK9" s="40" t="s">
        <v>61</v>
      </c>
      <c r="AL9" s="40" t="s">
        <v>62</v>
      </c>
      <c r="AM9" s="40" t="s">
        <v>60</v>
      </c>
      <c r="AN9" s="40" t="s">
        <v>61</v>
      </c>
      <c r="AO9" s="40" t="s">
        <v>62</v>
      </c>
      <c r="AP9" s="40" t="s">
        <v>60</v>
      </c>
      <c r="AQ9" s="40" t="s">
        <v>61</v>
      </c>
      <c r="AR9" s="40" t="s">
        <v>62</v>
      </c>
      <c r="AS9" s="40" t="s">
        <v>60</v>
      </c>
      <c r="AT9" s="40" t="s">
        <v>61</v>
      </c>
      <c r="AU9" s="41" t="s">
        <v>62</v>
      </c>
    </row>
    <row r="10" spans="1:47" ht="12.75">
      <c r="A10" s="174">
        <v>1</v>
      </c>
      <c r="B10" s="26" t="s">
        <v>66</v>
      </c>
      <c r="C10" s="43">
        <v>73</v>
      </c>
      <c r="D10" s="43">
        <v>52</v>
      </c>
      <c r="E10" s="43">
        <f>SUM(C10:D10)</f>
        <v>125</v>
      </c>
      <c r="F10" s="43">
        <v>73</v>
      </c>
      <c r="G10" s="43">
        <v>52</v>
      </c>
      <c r="H10" s="43">
        <f>SUM(F10:G10)</f>
        <v>125</v>
      </c>
      <c r="I10" s="122">
        <f>IF(C10&gt;0,ROUND((F10/C10)*100,2),0)</f>
        <v>100</v>
      </c>
      <c r="J10" s="122">
        <f>IF(D10&gt;0,ROUND((G10/D10)*100,2),0)</f>
        <v>100</v>
      </c>
      <c r="K10" s="122">
        <f>IF(E10&gt;0,ROUND((H10/E10)*100,2),0)</f>
        <v>100</v>
      </c>
      <c r="L10" s="43">
        <v>12</v>
      </c>
      <c r="M10" s="43">
        <v>9</v>
      </c>
      <c r="N10" s="43">
        <f>SUM(L10:M10)</f>
        <v>21</v>
      </c>
      <c r="O10" s="43">
        <v>21</v>
      </c>
      <c r="P10" s="43">
        <v>17</v>
      </c>
      <c r="Q10" s="43">
        <f>SUM(O10:P10)</f>
        <v>38</v>
      </c>
      <c r="R10" s="43">
        <v>12</v>
      </c>
      <c r="S10" s="43">
        <v>11</v>
      </c>
      <c r="T10" s="43">
        <f>SUM(R10:S10)</f>
        <v>23</v>
      </c>
      <c r="U10" s="43">
        <v>17</v>
      </c>
      <c r="V10" s="43">
        <v>9</v>
      </c>
      <c r="W10" s="43">
        <f>SUM(U10:V10)</f>
        <v>26</v>
      </c>
      <c r="X10" s="43">
        <v>10</v>
      </c>
      <c r="Y10" s="43">
        <v>6</v>
      </c>
      <c r="Z10" s="43">
        <f>SUM(X10:Y10)</f>
        <v>16</v>
      </c>
      <c r="AA10" s="43">
        <v>1</v>
      </c>
      <c r="AB10" s="43">
        <v>0</v>
      </c>
      <c r="AC10" s="43">
        <f>SUM(AA10:AB10)</f>
        <v>1</v>
      </c>
      <c r="AD10" s="43">
        <v>0</v>
      </c>
      <c r="AE10" s="43">
        <v>0</v>
      </c>
      <c r="AF10" s="43">
        <f>SUM(AD10:AE10)</f>
        <v>0</v>
      </c>
      <c r="AG10" s="43">
        <v>0</v>
      </c>
      <c r="AH10" s="43">
        <v>0</v>
      </c>
      <c r="AI10" s="43">
        <f>SUM(AG10:AH10)</f>
        <v>0</v>
      </c>
      <c r="AJ10" s="43">
        <v>0</v>
      </c>
      <c r="AK10" s="43">
        <v>0</v>
      </c>
      <c r="AL10" s="43">
        <f>SUM(AJ10:AK10)</f>
        <v>0</v>
      </c>
      <c r="AM10" s="43">
        <f>L10+O10+R10+U10+X10+AA10+AD10+AG10+AJ10</f>
        <v>73</v>
      </c>
      <c r="AN10" s="43">
        <f>M10+P10+S10+V10+Y10+AB10+AE10+AH10+AK10</f>
        <v>52</v>
      </c>
      <c r="AO10" s="43">
        <f>SUM(AM10:AN10)</f>
        <v>125</v>
      </c>
      <c r="AP10" s="43">
        <f>L10*8+O10*7+R10*6+U10*5+X10*4+AA10*3+AD10*2+AG10*1+AJ10*0</f>
        <v>443</v>
      </c>
      <c r="AQ10" s="43">
        <f>M10*8+P10*7+S10*6+V10*5+Y10*4+AB10*3+AE10*2+AH10*1+AK10*0</f>
        <v>326</v>
      </c>
      <c r="AR10" s="43">
        <f>SUM(AP10:AQ10)</f>
        <v>769</v>
      </c>
      <c r="AS10" s="122">
        <f>AP10/(C10*8)*100</f>
        <v>75.856164383561648</v>
      </c>
      <c r="AT10" s="122">
        <f t="shared" ref="AT10:AU16" si="0">AQ10/(D10*8)*100</f>
        <v>78.365384615384613</v>
      </c>
      <c r="AU10" s="122">
        <f t="shared" si="0"/>
        <v>76.900000000000006</v>
      </c>
    </row>
    <row r="11" spans="1:47" ht="12.75">
      <c r="A11" s="174">
        <v>2</v>
      </c>
      <c r="B11" s="26" t="s">
        <v>67</v>
      </c>
      <c r="C11" s="43">
        <v>72</v>
      </c>
      <c r="D11" s="43">
        <v>51</v>
      </c>
      <c r="E11" s="43">
        <f t="shared" ref="E11:E15" si="1">SUM(C11:D11)</f>
        <v>123</v>
      </c>
      <c r="F11" s="43">
        <v>72</v>
      </c>
      <c r="G11" s="43">
        <v>51</v>
      </c>
      <c r="H11" s="43">
        <f t="shared" ref="H11:H15" si="2">SUM(F11:G11)</f>
        <v>123</v>
      </c>
      <c r="I11" s="122">
        <f t="shared" ref="I11:K15" si="3">IF(C11&gt;0,ROUND((F11/C11)*100,2),0)</f>
        <v>100</v>
      </c>
      <c r="J11" s="122">
        <f t="shared" si="3"/>
        <v>100</v>
      </c>
      <c r="K11" s="122">
        <f t="shared" si="3"/>
        <v>100</v>
      </c>
      <c r="L11" s="43">
        <v>14</v>
      </c>
      <c r="M11" s="43">
        <v>12</v>
      </c>
      <c r="N11" s="43">
        <f t="shared" ref="N11:N14" si="4">SUM(L11:M11)</f>
        <v>26</v>
      </c>
      <c r="O11" s="43">
        <v>20</v>
      </c>
      <c r="P11" s="43">
        <v>19</v>
      </c>
      <c r="Q11" s="43">
        <f t="shared" ref="Q11:Q14" si="5">SUM(O11:P11)</f>
        <v>39</v>
      </c>
      <c r="R11" s="43">
        <v>21</v>
      </c>
      <c r="S11" s="43">
        <v>9</v>
      </c>
      <c r="T11" s="43">
        <f t="shared" ref="T11:T14" si="6">SUM(R11:S11)</f>
        <v>30</v>
      </c>
      <c r="U11" s="43">
        <v>12</v>
      </c>
      <c r="V11" s="43">
        <v>9</v>
      </c>
      <c r="W11" s="43">
        <f t="shared" ref="W11:W14" si="7">SUM(U11:V11)</f>
        <v>21</v>
      </c>
      <c r="X11" s="43">
        <v>5</v>
      </c>
      <c r="Y11" s="43">
        <v>2</v>
      </c>
      <c r="Z11" s="43">
        <f t="shared" ref="Z11:Z14" si="8">SUM(X11:Y11)</f>
        <v>7</v>
      </c>
      <c r="AA11" s="43">
        <v>0</v>
      </c>
      <c r="AB11" s="43">
        <v>0</v>
      </c>
      <c r="AC11" s="43">
        <f t="shared" ref="AC11:AC14" si="9">SUM(AA11:AB11)</f>
        <v>0</v>
      </c>
      <c r="AD11" s="43">
        <v>0</v>
      </c>
      <c r="AE11" s="43">
        <v>0</v>
      </c>
      <c r="AF11" s="43">
        <f t="shared" ref="AF11:AF14" si="10">SUM(AD11:AE11)</f>
        <v>0</v>
      </c>
      <c r="AG11" s="43">
        <v>0</v>
      </c>
      <c r="AH11" s="43">
        <v>0</v>
      </c>
      <c r="AI11" s="43">
        <f t="shared" ref="AI11:AI14" si="11">SUM(AG11:AH11)</f>
        <v>0</v>
      </c>
      <c r="AJ11" s="43">
        <v>0</v>
      </c>
      <c r="AK11" s="43">
        <v>0</v>
      </c>
      <c r="AL11" s="43">
        <f t="shared" ref="AL11:AL14" si="12">SUM(AJ11:AK11)</f>
        <v>0</v>
      </c>
      <c r="AM11" s="43">
        <f t="shared" ref="AM11:AN15" si="13">L11+O11+R11+U11+X11+AA11+AD11+AG11+AJ11</f>
        <v>72</v>
      </c>
      <c r="AN11" s="43">
        <f t="shared" si="13"/>
        <v>51</v>
      </c>
      <c r="AO11" s="43">
        <f t="shared" ref="AO11:AO15" si="14">SUM(AM11:AN11)</f>
        <v>123</v>
      </c>
      <c r="AP11" s="43">
        <f t="shared" ref="AP11:AQ15" si="15">L11*8+O11*7+R11*6+U11*5+X11*4+AA11*3+AD11*2+AG11*1+AJ11*0</f>
        <v>458</v>
      </c>
      <c r="AQ11" s="43">
        <f t="shared" si="15"/>
        <v>336</v>
      </c>
      <c r="AR11" s="43">
        <f t="shared" ref="AR11:AR15" si="16">SUM(AP11:AQ11)</f>
        <v>794</v>
      </c>
      <c r="AS11" s="122">
        <f t="shared" ref="AS11:AS16" si="17">AP11/(C11*8)*100</f>
        <v>79.513888888888886</v>
      </c>
      <c r="AT11" s="122">
        <f t="shared" si="0"/>
        <v>82.35294117647058</v>
      </c>
      <c r="AU11" s="122">
        <f t="shared" si="0"/>
        <v>80.691056910569102</v>
      </c>
    </row>
    <row r="12" spans="1:47" ht="12.75">
      <c r="A12" s="174">
        <v>3</v>
      </c>
      <c r="B12" s="26" t="s">
        <v>175</v>
      </c>
      <c r="C12" s="43">
        <v>73</v>
      </c>
      <c r="D12" s="43">
        <v>52</v>
      </c>
      <c r="E12" s="43">
        <f t="shared" si="1"/>
        <v>125</v>
      </c>
      <c r="F12" s="43">
        <v>73</v>
      </c>
      <c r="G12" s="43">
        <v>52</v>
      </c>
      <c r="H12" s="43">
        <f t="shared" si="2"/>
        <v>125</v>
      </c>
      <c r="I12" s="122">
        <f t="shared" si="3"/>
        <v>100</v>
      </c>
      <c r="J12" s="122">
        <f t="shared" si="3"/>
        <v>100</v>
      </c>
      <c r="K12" s="122">
        <f t="shared" si="3"/>
        <v>100</v>
      </c>
      <c r="L12" s="43">
        <v>16</v>
      </c>
      <c r="M12" s="43">
        <v>10</v>
      </c>
      <c r="N12" s="43">
        <f t="shared" si="4"/>
        <v>26</v>
      </c>
      <c r="O12" s="43">
        <v>20</v>
      </c>
      <c r="P12" s="43">
        <v>14</v>
      </c>
      <c r="Q12" s="43">
        <f t="shared" si="5"/>
        <v>34</v>
      </c>
      <c r="R12" s="43">
        <v>9</v>
      </c>
      <c r="S12" s="43">
        <v>9</v>
      </c>
      <c r="T12" s="43">
        <f t="shared" si="6"/>
        <v>18</v>
      </c>
      <c r="U12" s="43">
        <v>9</v>
      </c>
      <c r="V12" s="43">
        <v>7</v>
      </c>
      <c r="W12" s="43">
        <f t="shared" si="7"/>
        <v>16</v>
      </c>
      <c r="X12" s="43">
        <v>15</v>
      </c>
      <c r="Y12" s="43">
        <v>12</v>
      </c>
      <c r="Z12" s="43">
        <f t="shared" si="8"/>
        <v>27</v>
      </c>
      <c r="AA12" s="43">
        <v>4</v>
      </c>
      <c r="AB12" s="43">
        <v>0</v>
      </c>
      <c r="AC12" s="43">
        <f t="shared" si="9"/>
        <v>4</v>
      </c>
      <c r="AD12" s="43">
        <v>0</v>
      </c>
      <c r="AE12" s="43">
        <v>0</v>
      </c>
      <c r="AF12" s="43">
        <f t="shared" si="10"/>
        <v>0</v>
      </c>
      <c r="AG12" s="43">
        <v>0</v>
      </c>
      <c r="AH12" s="43">
        <v>0</v>
      </c>
      <c r="AI12" s="43">
        <f t="shared" si="11"/>
        <v>0</v>
      </c>
      <c r="AJ12" s="43">
        <v>0</v>
      </c>
      <c r="AK12" s="43">
        <v>0</v>
      </c>
      <c r="AL12" s="43">
        <f t="shared" si="12"/>
        <v>0</v>
      </c>
      <c r="AM12" s="43">
        <f t="shared" si="13"/>
        <v>73</v>
      </c>
      <c r="AN12" s="43">
        <f t="shared" si="13"/>
        <v>52</v>
      </c>
      <c r="AO12" s="43">
        <f t="shared" si="14"/>
        <v>125</v>
      </c>
      <c r="AP12" s="43">
        <f t="shared" si="15"/>
        <v>439</v>
      </c>
      <c r="AQ12" s="43">
        <f t="shared" si="15"/>
        <v>315</v>
      </c>
      <c r="AR12" s="43">
        <f t="shared" si="16"/>
        <v>754</v>
      </c>
      <c r="AS12" s="122">
        <f t="shared" si="17"/>
        <v>75.171232876712324</v>
      </c>
      <c r="AT12" s="122">
        <f t="shared" si="0"/>
        <v>75.72115384615384</v>
      </c>
      <c r="AU12" s="122">
        <f t="shared" si="0"/>
        <v>75.400000000000006</v>
      </c>
    </row>
    <row r="13" spans="1:47" ht="12.75">
      <c r="A13" s="174">
        <v>4</v>
      </c>
      <c r="B13" s="26" t="s">
        <v>176</v>
      </c>
      <c r="C13" s="43">
        <v>73</v>
      </c>
      <c r="D13" s="43">
        <v>52</v>
      </c>
      <c r="E13" s="43">
        <f t="shared" si="1"/>
        <v>125</v>
      </c>
      <c r="F13" s="43">
        <v>73</v>
      </c>
      <c r="G13" s="43">
        <v>52</v>
      </c>
      <c r="H13" s="43">
        <f t="shared" si="2"/>
        <v>125</v>
      </c>
      <c r="I13" s="122">
        <f t="shared" si="3"/>
        <v>100</v>
      </c>
      <c r="J13" s="122">
        <f t="shared" si="3"/>
        <v>100</v>
      </c>
      <c r="K13" s="122">
        <f t="shared" si="3"/>
        <v>100</v>
      </c>
      <c r="L13" s="43">
        <v>15</v>
      </c>
      <c r="M13" s="43">
        <v>6</v>
      </c>
      <c r="N13" s="43">
        <f t="shared" si="4"/>
        <v>21</v>
      </c>
      <c r="O13" s="43">
        <v>17</v>
      </c>
      <c r="P13" s="43">
        <v>16</v>
      </c>
      <c r="Q13" s="43">
        <f t="shared" si="5"/>
        <v>33</v>
      </c>
      <c r="R13" s="43">
        <v>13</v>
      </c>
      <c r="S13" s="43">
        <v>13</v>
      </c>
      <c r="T13" s="43">
        <f t="shared" si="6"/>
        <v>26</v>
      </c>
      <c r="U13" s="43">
        <v>13</v>
      </c>
      <c r="V13" s="43">
        <v>9</v>
      </c>
      <c r="W13" s="43">
        <f t="shared" si="7"/>
        <v>22</v>
      </c>
      <c r="X13" s="43">
        <v>9</v>
      </c>
      <c r="Y13" s="43">
        <v>8</v>
      </c>
      <c r="Z13" s="43">
        <f t="shared" si="8"/>
        <v>17</v>
      </c>
      <c r="AA13" s="43">
        <v>6</v>
      </c>
      <c r="AB13" s="43">
        <v>0</v>
      </c>
      <c r="AC13" s="43">
        <f t="shared" si="9"/>
        <v>6</v>
      </c>
      <c r="AD13" s="43">
        <v>0</v>
      </c>
      <c r="AE13" s="43">
        <v>0</v>
      </c>
      <c r="AF13" s="43">
        <f t="shared" si="10"/>
        <v>0</v>
      </c>
      <c r="AG13" s="43">
        <v>0</v>
      </c>
      <c r="AH13" s="43">
        <v>0</v>
      </c>
      <c r="AI13" s="43">
        <f t="shared" si="11"/>
        <v>0</v>
      </c>
      <c r="AJ13" s="43">
        <v>0</v>
      </c>
      <c r="AK13" s="43">
        <v>0</v>
      </c>
      <c r="AL13" s="43">
        <f t="shared" si="12"/>
        <v>0</v>
      </c>
      <c r="AM13" s="43">
        <f t="shared" si="13"/>
        <v>73</v>
      </c>
      <c r="AN13" s="43">
        <f t="shared" si="13"/>
        <v>52</v>
      </c>
      <c r="AO13" s="43">
        <f t="shared" si="14"/>
        <v>125</v>
      </c>
      <c r="AP13" s="43">
        <f t="shared" si="15"/>
        <v>436</v>
      </c>
      <c r="AQ13" s="43">
        <f t="shared" si="15"/>
        <v>315</v>
      </c>
      <c r="AR13" s="43">
        <f t="shared" si="16"/>
        <v>751</v>
      </c>
      <c r="AS13" s="122">
        <f t="shared" si="17"/>
        <v>74.657534246575338</v>
      </c>
      <c r="AT13" s="122">
        <f t="shared" si="0"/>
        <v>75.72115384615384</v>
      </c>
      <c r="AU13" s="122">
        <f t="shared" si="0"/>
        <v>75.099999999999994</v>
      </c>
    </row>
    <row r="14" spans="1:47" ht="20.25" customHeight="1">
      <c r="A14" s="174">
        <v>5</v>
      </c>
      <c r="B14" s="26" t="s">
        <v>177</v>
      </c>
      <c r="C14" s="43">
        <v>73</v>
      </c>
      <c r="D14" s="43">
        <v>52</v>
      </c>
      <c r="E14" s="43">
        <f t="shared" si="1"/>
        <v>125</v>
      </c>
      <c r="F14" s="43">
        <v>73</v>
      </c>
      <c r="G14" s="43">
        <v>52</v>
      </c>
      <c r="H14" s="43">
        <f t="shared" si="2"/>
        <v>125</v>
      </c>
      <c r="I14" s="122">
        <f t="shared" si="3"/>
        <v>100</v>
      </c>
      <c r="J14" s="122">
        <f t="shared" si="3"/>
        <v>100</v>
      </c>
      <c r="K14" s="122">
        <f t="shared" si="3"/>
        <v>100</v>
      </c>
      <c r="L14" s="43">
        <v>12</v>
      </c>
      <c r="M14" s="43">
        <v>11</v>
      </c>
      <c r="N14" s="43">
        <f t="shared" si="4"/>
        <v>23</v>
      </c>
      <c r="O14" s="43">
        <v>23</v>
      </c>
      <c r="P14" s="43">
        <v>13</v>
      </c>
      <c r="Q14" s="43">
        <f t="shared" si="5"/>
        <v>36</v>
      </c>
      <c r="R14" s="43">
        <v>10</v>
      </c>
      <c r="S14" s="43">
        <v>12</v>
      </c>
      <c r="T14" s="43">
        <f t="shared" si="6"/>
        <v>22</v>
      </c>
      <c r="U14" s="43">
        <v>11</v>
      </c>
      <c r="V14" s="43">
        <v>7</v>
      </c>
      <c r="W14" s="43">
        <f t="shared" si="7"/>
        <v>18</v>
      </c>
      <c r="X14" s="43">
        <v>15</v>
      </c>
      <c r="Y14" s="43">
        <v>7</v>
      </c>
      <c r="Z14" s="43">
        <f t="shared" si="8"/>
        <v>22</v>
      </c>
      <c r="AA14" s="43">
        <v>2</v>
      </c>
      <c r="AB14" s="43">
        <v>2</v>
      </c>
      <c r="AC14" s="43">
        <f t="shared" si="9"/>
        <v>4</v>
      </c>
      <c r="AD14" s="43">
        <v>0</v>
      </c>
      <c r="AE14" s="43">
        <v>0</v>
      </c>
      <c r="AF14" s="43">
        <f t="shared" si="10"/>
        <v>0</v>
      </c>
      <c r="AG14" s="43">
        <v>0</v>
      </c>
      <c r="AH14" s="43">
        <v>0</v>
      </c>
      <c r="AI14" s="43">
        <f t="shared" si="11"/>
        <v>0</v>
      </c>
      <c r="AJ14" s="43">
        <v>0</v>
      </c>
      <c r="AK14" s="43">
        <v>0</v>
      </c>
      <c r="AL14" s="43">
        <f t="shared" si="12"/>
        <v>0</v>
      </c>
      <c r="AM14" s="43">
        <f t="shared" si="13"/>
        <v>73</v>
      </c>
      <c r="AN14" s="43">
        <f t="shared" si="13"/>
        <v>52</v>
      </c>
      <c r="AO14" s="43">
        <f t="shared" si="14"/>
        <v>125</v>
      </c>
      <c r="AP14" s="43">
        <f t="shared" si="15"/>
        <v>438</v>
      </c>
      <c r="AQ14" s="43">
        <f t="shared" si="15"/>
        <v>320</v>
      </c>
      <c r="AR14" s="43">
        <f t="shared" si="16"/>
        <v>758</v>
      </c>
      <c r="AS14" s="122">
        <f t="shared" si="17"/>
        <v>75</v>
      </c>
      <c r="AT14" s="122">
        <f t="shared" si="0"/>
        <v>76.923076923076934</v>
      </c>
      <c r="AU14" s="122">
        <f t="shared" si="0"/>
        <v>75.8</v>
      </c>
    </row>
    <row r="15" spans="1:47" ht="12.75">
      <c r="A15" s="174">
        <v>6</v>
      </c>
      <c r="B15" s="26" t="s">
        <v>178</v>
      </c>
      <c r="C15" s="43">
        <v>1</v>
      </c>
      <c r="D15" s="43">
        <v>1</v>
      </c>
      <c r="E15" s="43">
        <f t="shared" si="1"/>
        <v>2</v>
      </c>
      <c r="F15" s="43">
        <v>1</v>
      </c>
      <c r="G15" s="43">
        <v>1</v>
      </c>
      <c r="H15" s="43">
        <f t="shared" si="2"/>
        <v>2</v>
      </c>
      <c r="I15" s="122">
        <f t="shared" si="3"/>
        <v>100</v>
      </c>
      <c r="J15" s="122">
        <f t="shared" si="3"/>
        <v>100</v>
      </c>
      <c r="K15" s="122">
        <f t="shared" si="3"/>
        <v>100</v>
      </c>
      <c r="L15" s="43">
        <v>0</v>
      </c>
      <c r="M15" s="43">
        <v>1</v>
      </c>
      <c r="N15" s="43">
        <f t="shared" ref="N15" si="18">SUM(L15:M15)</f>
        <v>1</v>
      </c>
      <c r="O15" s="43">
        <v>1</v>
      </c>
      <c r="P15" s="43">
        <v>0</v>
      </c>
      <c r="Q15" s="43">
        <f t="shared" ref="Q15" si="19">SUM(O15:P15)</f>
        <v>1</v>
      </c>
      <c r="R15" s="43">
        <v>0</v>
      </c>
      <c r="S15" s="43">
        <v>0</v>
      </c>
      <c r="T15" s="43">
        <f t="shared" ref="T15" si="20">SUM(R15:S15)</f>
        <v>0</v>
      </c>
      <c r="U15" s="43">
        <v>0</v>
      </c>
      <c r="V15" s="43">
        <v>0</v>
      </c>
      <c r="W15" s="43">
        <f t="shared" ref="W15" si="21">SUM(U15:V15)</f>
        <v>0</v>
      </c>
      <c r="X15" s="43">
        <v>0</v>
      </c>
      <c r="Y15" s="43">
        <v>0</v>
      </c>
      <c r="Z15" s="43">
        <f t="shared" ref="Z15" si="22">SUM(X15:Y15)</f>
        <v>0</v>
      </c>
      <c r="AA15" s="43">
        <v>0</v>
      </c>
      <c r="AB15" s="43">
        <v>0</v>
      </c>
      <c r="AC15" s="43">
        <f t="shared" ref="AC15" si="23">SUM(AA15:AB15)</f>
        <v>0</v>
      </c>
      <c r="AD15" s="43">
        <v>0</v>
      </c>
      <c r="AE15" s="43">
        <v>0</v>
      </c>
      <c r="AF15" s="43">
        <f t="shared" ref="AF15" si="24">SUM(AD15:AE15)</f>
        <v>0</v>
      </c>
      <c r="AG15" s="43">
        <v>0</v>
      </c>
      <c r="AH15" s="43">
        <v>0</v>
      </c>
      <c r="AI15" s="43">
        <f t="shared" ref="AI15" si="25">SUM(AG15:AH15)</f>
        <v>0</v>
      </c>
      <c r="AJ15" s="43">
        <v>0</v>
      </c>
      <c r="AK15" s="43">
        <v>0</v>
      </c>
      <c r="AL15" s="43">
        <f t="shared" ref="AL15" si="26">SUM(AJ15:AK15)</f>
        <v>0</v>
      </c>
      <c r="AM15" s="43">
        <f t="shared" si="13"/>
        <v>1</v>
      </c>
      <c r="AN15" s="43">
        <f t="shared" si="13"/>
        <v>1</v>
      </c>
      <c r="AO15" s="43">
        <f t="shared" si="14"/>
        <v>2</v>
      </c>
      <c r="AP15" s="43">
        <f t="shared" si="15"/>
        <v>7</v>
      </c>
      <c r="AQ15" s="43">
        <f t="shared" si="15"/>
        <v>8</v>
      </c>
      <c r="AR15" s="43">
        <f t="shared" si="16"/>
        <v>15</v>
      </c>
      <c r="AS15" s="122">
        <f t="shared" si="17"/>
        <v>87.5</v>
      </c>
      <c r="AT15" s="122">
        <f t="shared" si="0"/>
        <v>100</v>
      </c>
      <c r="AU15" s="122">
        <f t="shared" si="0"/>
        <v>93.75</v>
      </c>
    </row>
    <row r="16" spans="1:47" ht="12.75">
      <c r="A16" s="174"/>
      <c r="B16" s="26" t="s">
        <v>44</v>
      </c>
      <c r="C16" s="43">
        <f t="shared" ref="C16:H16" si="27">SUM(C10:C15)</f>
        <v>365</v>
      </c>
      <c r="D16" s="43">
        <f t="shared" si="27"/>
        <v>260</v>
      </c>
      <c r="E16" s="43">
        <f t="shared" si="27"/>
        <v>625</v>
      </c>
      <c r="F16" s="43">
        <f t="shared" si="27"/>
        <v>365</v>
      </c>
      <c r="G16" s="43">
        <f t="shared" si="27"/>
        <v>260</v>
      </c>
      <c r="H16" s="43">
        <f t="shared" si="27"/>
        <v>625</v>
      </c>
      <c r="I16" s="122">
        <f>IF(C16&gt;0,ROUND((F16/C16)*100,2),0)</f>
        <v>100</v>
      </c>
      <c r="J16" s="122">
        <f>IF(D16&gt;0,ROUND((G16/D16)*100,2),0)</f>
        <v>100</v>
      </c>
      <c r="K16" s="122">
        <f>IF(E16&gt;0,ROUND((H16/E16)*100,2),0)</f>
        <v>100</v>
      </c>
      <c r="L16" s="43">
        <f t="shared" ref="L16:AR16" si="28">SUM(L10:L15)</f>
        <v>69</v>
      </c>
      <c r="M16" s="43">
        <f t="shared" si="28"/>
        <v>49</v>
      </c>
      <c r="N16" s="43">
        <f t="shared" si="28"/>
        <v>118</v>
      </c>
      <c r="O16" s="43">
        <f t="shared" si="28"/>
        <v>102</v>
      </c>
      <c r="P16" s="43">
        <f t="shared" si="28"/>
        <v>79</v>
      </c>
      <c r="Q16" s="43">
        <f t="shared" si="28"/>
        <v>181</v>
      </c>
      <c r="R16" s="43">
        <f t="shared" si="28"/>
        <v>65</v>
      </c>
      <c r="S16" s="43">
        <f t="shared" si="28"/>
        <v>54</v>
      </c>
      <c r="T16" s="43">
        <f t="shared" si="28"/>
        <v>119</v>
      </c>
      <c r="U16" s="43">
        <f t="shared" si="28"/>
        <v>62</v>
      </c>
      <c r="V16" s="43">
        <f t="shared" si="28"/>
        <v>41</v>
      </c>
      <c r="W16" s="43">
        <f t="shared" si="28"/>
        <v>103</v>
      </c>
      <c r="X16" s="43">
        <f t="shared" si="28"/>
        <v>54</v>
      </c>
      <c r="Y16" s="43">
        <f t="shared" si="28"/>
        <v>35</v>
      </c>
      <c r="Z16" s="43">
        <f t="shared" si="28"/>
        <v>89</v>
      </c>
      <c r="AA16" s="43">
        <f t="shared" si="28"/>
        <v>13</v>
      </c>
      <c r="AB16" s="43">
        <f t="shared" si="28"/>
        <v>2</v>
      </c>
      <c r="AC16" s="43">
        <f t="shared" si="28"/>
        <v>15</v>
      </c>
      <c r="AD16" s="43">
        <f t="shared" si="28"/>
        <v>0</v>
      </c>
      <c r="AE16" s="43">
        <f t="shared" si="28"/>
        <v>0</v>
      </c>
      <c r="AF16" s="43">
        <f t="shared" si="28"/>
        <v>0</v>
      </c>
      <c r="AG16" s="43">
        <f t="shared" si="28"/>
        <v>0</v>
      </c>
      <c r="AH16" s="43">
        <f t="shared" si="28"/>
        <v>0</v>
      </c>
      <c r="AI16" s="43">
        <f t="shared" si="28"/>
        <v>0</v>
      </c>
      <c r="AJ16" s="43">
        <f t="shared" si="28"/>
        <v>0</v>
      </c>
      <c r="AK16" s="43">
        <f t="shared" si="28"/>
        <v>0</v>
      </c>
      <c r="AL16" s="43">
        <f t="shared" si="28"/>
        <v>0</v>
      </c>
      <c r="AM16" s="43">
        <f t="shared" si="28"/>
        <v>365</v>
      </c>
      <c r="AN16" s="43">
        <f t="shared" si="28"/>
        <v>260</v>
      </c>
      <c r="AO16" s="43">
        <f t="shared" si="28"/>
        <v>625</v>
      </c>
      <c r="AP16" s="43">
        <f t="shared" si="28"/>
        <v>2221</v>
      </c>
      <c r="AQ16" s="43">
        <f t="shared" si="28"/>
        <v>1620</v>
      </c>
      <c r="AR16" s="43">
        <f t="shared" si="28"/>
        <v>3841</v>
      </c>
      <c r="AS16" s="122">
        <f t="shared" si="17"/>
        <v>76.061643835616451</v>
      </c>
      <c r="AT16" s="122">
        <f t="shared" si="0"/>
        <v>77.884615384615387</v>
      </c>
      <c r="AU16" s="122">
        <f t="shared" si="0"/>
        <v>76.819999999999993</v>
      </c>
    </row>
    <row r="17" spans="1:41" ht="12.75">
      <c r="A17" s="243" t="s">
        <v>30</v>
      </c>
      <c r="B17" s="278"/>
      <c r="C17" s="278"/>
      <c r="D17" s="278"/>
      <c r="E17" s="278"/>
      <c r="F17" s="278"/>
      <c r="G17" s="278"/>
      <c r="H17" s="278"/>
      <c r="I17" s="278"/>
      <c r="J17" s="278"/>
      <c r="K17" s="278"/>
      <c r="L17" s="278"/>
      <c r="M17" s="278"/>
      <c r="N17" s="278"/>
      <c r="O17" s="278"/>
      <c r="P17" s="278"/>
      <c r="Q17" s="278"/>
      <c r="R17" s="278"/>
      <c r="S17" s="278"/>
      <c r="T17" s="278"/>
      <c r="U17" s="278"/>
      <c r="V17" s="278"/>
      <c r="W17" s="278"/>
      <c r="X17" s="278"/>
      <c r="Y17" s="278"/>
      <c r="Z17" s="278"/>
      <c r="AA17" s="278"/>
      <c r="AB17" s="278"/>
      <c r="AC17" s="278"/>
      <c r="AD17" s="278"/>
      <c r="AE17" s="278"/>
      <c r="AF17" s="278"/>
      <c r="AG17" s="278"/>
      <c r="AH17" s="278"/>
      <c r="AI17" s="278"/>
      <c r="AJ17" s="278"/>
      <c r="AK17" s="278"/>
      <c r="AL17" s="278"/>
      <c r="AM17" s="278"/>
      <c r="AN17" s="278"/>
      <c r="AO17" s="279"/>
    </row>
    <row r="18" spans="1:41" ht="12.75">
      <c r="A18" s="47"/>
      <c r="B18" s="48"/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  <c r="AA18" s="48"/>
      <c r="AB18" s="48"/>
      <c r="AC18" s="48"/>
      <c r="AD18" s="48"/>
      <c r="AE18" s="48"/>
      <c r="AF18" s="48"/>
      <c r="AG18" s="48"/>
      <c r="AH18" s="48"/>
      <c r="AI18" s="48"/>
      <c r="AJ18" s="48"/>
      <c r="AK18" s="48"/>
      <c r="AL18" s="48"/>
      <c r="AM18" s="48"/>
      <c r="AN18" s="48"/>
      <c r="AO18" s="49"/>
    </row>
    <row r="19" spans="1:41" ht="12.75">
      <c r="A19" s="50"/>
      <c r="B19" s="51"/>
      <c r="C19" s="51"/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52"/>
      <c r="S19" s="51"/>
      <c r="T19" s="51"/>
      <c r="U19" s="51"/>
      <c r="V19" s="51"/>
      <c r="W19" s="51"/>
      <c r="X19" s="51"/>
      <c r="Y19" s="51"/>
      <c r="Z19" s="51"/>
      <c r="AA19" s="51"/>
      <c r="AB19" s="51"/>
      <c r="AC19" s="51"/>
      <c r="AD19" s="51"/>
      <c r="AE19" s="51"/>
      <c r="AF19" s="51"/>
      <c r="AG19" s="51"/>
      <c r="AH19" s="51"/>
      <c r="AI19" s="51"/>
      <c r="AJ19" s="51"/>
      <c r="AK19" s="51"/>
      <c r="AL19" s="51"/>
      <c r="AM19" s="53" t="s">
        <v>174</v>
      </c>
      <c r="AN19" s="53"/>
      <c r="AO19" s="54"/>
    </row>
    <row r="20" spans="1:41" ht="12.75">
      <c r="A20" s="50"/>
      <c r="B20" s="35">
        <v>42152</v>
      </c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52"/>
      <c r="S20" s="51"/>
      <c r="T20" s="51"/>
      <c r="U20" s="51"/>
      <c r="V20" s="51"/>
      <c r="W20" s="51"/>
      <c r="X20" s="51"/>
      <c r="Y20" s="51"/>
      <c r="Z20" s="51"/>
      <c r="AA20" s="51"/>
      <c r="AB20" s="51"/>
      <c r="AC20" s="51"/>
      <c r="AD20" s="51"/>
      <c r="AE20" s="51"/>
      <c r="AF20" s="51"/>
      <c r="AG20" s="51"/>
      <c r="AH20" s="51"/>
      <c r="AI20" s="51"/>
      <c r="AJ20" s="51"/>
      <c r="AK20" s="51"/>
      <c r="AL20" s="51"/>
      <c r="AM20" s="53" t="s">
        <v>46</v>
      </c>
      <c r="AN20" s="53"/>
      <c r="AO20" s="54"/>
    </row>
    <row r="21" spans="1:41" ht="15.75" thickBot="1">
      <c r="A21" s="280"/>
      <c r="B21" s="281"/>
      <c r="C21" s="281"/>
      <c r="D21" s="281"/>
      <c r="E21" s="281"/>
      <c r="F21" s="281"/>
      <c r="G21" s="281"/>
      <c r="H21" s="281"/>
      <c r="I21" s="281"/>
      <c r="J21" s="281"/>
      <c r="K21" s="281"/>
      <c r="L21" s="281"/>
      <c r="M21" s="281"/>
      <c r="N21" s="281"/>
      <c r="O21" s="281"/>
      <c r="P21" s="281"/>
      <c r="Q21" s="281"/>
      <c r="R21" s="281"/>
      <c r="S21" s="281"/>
      <c r="T21" s="281"/>
      <c r="U21" s="281"/>
      <c r="V21" s="281"/>
      <c r="W21" s="281"/>
      <c r="X21" s="281"/>
      <c r="Y21" s="281"/>
      <c r="Z21" s="281"/>
      <c r="AA21" s="281"/>
      <c r="AB21" s="281"/>
      <c r="AC21" s="281"/>
      <c r="AD21" s="281"/>
      <c r="AE21" s="281"/>
      <c r="AF21" s="281"/>
      <c r="AG21" s="281"/>
      <c r="AH21" s="281"/>
      <c r="AI21" s="281"/>
      <c r="AJ21" s="281"/>
      <c r="AK21" s="281"/>
      <c r="AL21" s="281"/>
      <c r="AM21" s="281"/>
      <c r="AN21" s="281"/>
      <c r="AO21" s="282"/>
    </row>
    <row r="22" spans="1:41" ht="12.75">
      <c r="A22" s="55"/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56"/>
      <c r="AE22" s="56"/>
      <c r="AF22" s="56"/>
      <c r="AG22" s="56"/>
      <c r="AH22" s="56"/>
      <c r="AI22" s="56"/>
      <c r="AJ22" s="56"/>
      <c r="AK22" s="56"/>
      <c r="AL22" s="56"/>
      <c r="AM22" s="56"/>
      <c r="AN22" s="56"/>
      <c r="AO22" s="57"/>
    </row>
    <row r="23" spans="1:41" ht="12.75">
      <c r="A23" s="55"/>
      <c r="R23" s="57"/>
      <c r="S23" s="57"/>
      <c r="T23" s="57"/>
      <c r="U23" s="57"/>
      <c r="V23" s="57"/>
      <c r="W23" s="57"/>
      <c r="X23" s="57"/>
      <c r="Y23" s="57"/>
      <c r="Z23" s="57"/>
      <c r="AA23" s="57"/>
      <c r="AB23" s="57"/>
      <c r="AC23" s="57"/>
      <c r="AD23" s="57"/>
      <c r="AE23" s="57"/>
      <c r="AF23" s="57"/>
      <c r="AG23" s="57"/>
      <c r="AH23" s="57"/>
      <c r="AI23" s="57"/>
      <c r="AJ23" s="57"/>
      <c r="AK23" s="57"/>
      <c r="AL23" s="57"/>
      <c r="AM23" s="57"/>
      <c r="AN23" s="57"/>
      <c r="AO23" s="57"/>
    </row>
    <row r="1005" spans="1:41" ht="19.5">
      <c r="A1005" s="58"/>
      <c r="B1005" s="38"/>
      <c r="C1005" s="38"/>
      <c r="D1005" s="38"/>
      <c r="E1005" s="38"/>
      <c r="F1005" s="38"/>
      <c r="G1005" s="38"/>
      <c r="H1005" s="38"/>
      <c r="I1005" s="38"/>
      <c r="J1005" s="38"/>
      <c r="K1005" s="38"/>
      <c r="L1005" s="38"/>
      <c r="M1005" s="38"/>
      <c r="N1005" s="38"/>
      <c r="O1005" s="38"/>
      <c r="P1005" s="38"/>
      <c r="Q1005" s="38"/>
      <c r="R1005" s="38"/>
      <c r="S1005" s="38"/>
      <c r="T1005" s="38"/>
      <c r="U1005" s="38"/>
      <c r="V1005" s="38"/>
      <c r="W1005" s="38"/>
      <c r="X1005" s="38"/>
      <c r="Y1005" s="38"/>
      <c r="Z1005" s="38"/>
      <c r="AA1005" s="38"/>
      <c r="AB1005" s="38"/>
      <c r="AC1005" s="38"/>
      <c r="AD1005" s="38"/>
      <c r="AE1005" s="38"/>
      <c r="AF1005" s="38"/>
      <c r="AG1005" s="38"/>
      <c r="AH1005" s="38"/>
      <c r="AI1005" s="38"/>
      <c r="AJ1005" s="38"/>
      <c r="AK1005" s="38"/>
      <c r="AL1005" s="38"/>
      <c r="AM1005" s="38"/>
      <c r="AN1005" s="38"/>
      <c r="AO1005" s="38"/>
    </row>
    <row r="1006" spans="1:41" ht="19.5">
      <c r="A1006" s="59"/>
      <c r="B1006" s="38"/>
      <c r="C1006" s="38"/>
      <c r="D1006" s="38"/>
      <c r="E1006" s="38"/>
      <c r="F1006" s="38"/>
      <c r="G1006" s="38"/>
      <c r="H1006" s="38"/>
      <c r="I1006" s="38"/>
      <c r="J1006" s="38"/>
      <c r="K1006" s="38"/>
      <c r="L1006" s="38"/>
      <c r="M1006" s="38"/>
      <c r="N1006" s="38"/>
      <c r="O1006" s="38"/>
      <c r="P1006" s="38"/>
      <c r="Q1006" s="38"/>
      <c r="R1006" s="38"/>
      <c r="S1006" s="38"/>
      <c r="T1006" s="38"/>
      <c r="U1006" s="38"/>
      <c r="V1006" s="38"/>
      <c r="W1006" s="38"/>
      <c r="X1006" s="38"/>
      <c r="Y1006" s="38"/>
      <c r="Z1006" s="38"/>
      <c r="AA1006" s="38"/>
      <c r="AB1006" s="38"/>
      <c r="AC1006" s="38"/>
      <c r="AD1006" s="38"/>
      <c r="AE1006" s="38"/>
      <c r="AF1006" s="38"/>
      <c r="AG1006" s="38"/>
      <c r="AH1006" s="38"/>
      <c r="AI1006" s="38"/>
      <c r="AJ1006" s="38"/>
      <c r="AK1006" s="38"/>
      <c r="AL1006" s="38"/>
      <c r="AM1006" s="38"/>
      <c r="AN1006" s="38"/>
      <c r="AO1006" s="38"/>
    </row>
    <row r="1007" spans="1:41" ht="19.5">
      <c r="A1007" s="59"/>
      <c r="B1007" s="38"/>
      <c r="C1007" s="38"/>
      <c r="D1007" s="38"/>
      <c r="E1007" s="38"/>
      <c r="F1007" s="38"/>
      <c r="G1007" s="38"/>
      <c r="H1007" s="38"/>
      <c r="I1007" s="38"/>
      <c r="J1007" s="38"/>
      <c r="K1007" s="38"/>
      <c r="L1007" s="38"/>
      <c r="M1007" s="38"/>
      <c r="N1007" s="38"/>
      <c r="O1007" s="38"/>
      <c r="P1007" s="38"/>
      <c r="Q1007" s="38"/>
      <c r="R1007" s="38"/>
      <c r="S1007" s="38"/>
      <c r="T1007" s="38"/>
      <c r="U1007" s="38"/>
      <c r="V1007" s="38"/>
      <c r="W1007" s="38"/>
      <c r="X1007" s="38"/>
      <c r="Y1007" s="38"/>
      <c r="Z1007" s="38"/>
      <c r="AA1007" s="38"/>
      <c r="AB1007" s="38"/>
      <c r="AC1007" s="38"/>
      <c r="AD1007" s="38"/>
      <c r="AE1007" s="38"/>
      <c r="AF1007" s="38"/>
      <c r="AG1007" s="38"/>
      <c r="AH1007" s="38"/>
      <c r="AI1007" s="38"/>
      <c r="AJ1007" s="38"/>
      <c r="AK1007" s="38"/>
      <c r="AL1007" s="38"/>
      <c r="AM1007" s="38"/>
      <c r="AN1007" s="38"/>
      <c r="AO1007" s="38"/>
    </row>
    <row r="1008" spans="1:41" ht="19.5">
      <c r="A1008" s="59"/>
      <c r="B1008" s="38"/>
      <c r="C1008" s="38"/>
      <c r="D1008" s="38"/>
      <c r="E1008" s="38"/>
      <c r="F1008" s="38"/>
      <c r="G1008" s="38"/>
      <c r="H1008" s="38"/>
      <c r="I1008" s="38"/>
      <c r="J1008" s="38"/>
      <c r="K1008" s="38"/>
      <c r="L1008" s="38"/>
      <c r="M1008" s="38"/>
      <c r="N1008" s="38"/>
      <c r="O1008" s="38"/>
      <c r="P1008" s="38"/>
      <c r="Q1008" s="38"/>
      <c r="R1008" s="38"/>
      <c r="S1008" s="38"/>
      <c r="T1008" s="38"/>
      <c r="U1008" s="38"/>
      <c r="V1008" s="38"/>
      <c r="W1008" s="38"/>
      <c r="X1008" s="38"/>
      <c r="Y1008" s="38"/>
      <c r="Z1008" s="38"/>
      <c r="AA1008" s="38"/>
      <c r="AB1008" s="38"/>
      <c r="AC1008" s="38"/>
      <c r="AD1008" s="38"/>
      <c r="AE1008" s="38"/>
      <c r="AF1008" s="38"/>
      <c r="AG1008" s="38"/>
      <c r="AH1008" s="38"/>
      <c r="AI1008" s="38"/>
      <c r="AJ1008" s="38"/>
      <c r="AK1008" s="38"/>
      <c r="AL1008" s="38"/>
      <c r="AM1008" s="38"/>
      <c r="AN1008" s="38"/>
      <c r="AO1008" s="38"/>
    </row>
    <row r="1009" spans="1:41" ht="19.5">
      <c r="A1009" s="59"/>
      <c r="B1009" s="38"/>
      <c r="C1009" s="38"/>
      <c r="D1009" s="38"/>
      <c r="E1009" s="38"/>
      <c r="F1009" s="38"/>
      <c r="G1009" s="38"/>
      <c r="H1009" s="38"/>
      <c r="I1009" s="38"/>
      <c r="J1009" s="38"/>
      <c r="K1009" s="38"/>
      <c r="L1009" s="38"/>
      <c r="M1009" s="38"/>
      <c r="N1009" s="38"/>
      <c r="O1009" s="38"/>
      <c r="P1009" s="38"/>
      <c r="Q1009" s="38"/>
      <c r="R1009" s="38"/>
      <c r="S1009" s="38"/>
      <c r="T1009" s="38"/>
      <c r="U1009" s="38"/>
      <c r="V1009" s="38"/>
      <c r="W1009" s="38"/>
      <c r="X1009" s="38"/>
      <c r="Y1009" s="38"/>
      <c r="Z1009" s="38"/>
      <c r="AA1009" s="38"/>
      <c r="AB1009" s="38"/>
      <c r="AC1009" s="38"/>
      <c r="AD1009" s="38"/>
      <c r="AE1009" s="38"/>
      <c r="AF1009" s="38"/>
      <c r="AG1009" s="38"/>
      <c r="AH1009" s="38"/>
      <c r="AI1009" s="38"/>
      <c r="AJ1009" s="38"/>
      <c r="AK1009" s="38"/>
      <c r="AL1009" s="38"/>
      <c r="AM1009" s="38"/>
      <c r="AN1009" s="38"/>
      <c r="AO1009" s="38"/>
    </row>
    <row r="1010" spans="1:41" ht="19.5">
      <c r="A1010" s="59"/>
      <c r="B1010" s="38"/>
      <c r="C1010" s="38"/>
      <c r="D1010" s="38"/>
      <c r="E1010" s="38"/>
      <c r="F1010" s="38"/>
      <c r="G1010" s="38"/>
      <c r="H1010" s="38"/>
      <c r="I1010" s="38"/>
      <c r="J1010" s="38"/>
      <c r="K1010" s="38"/>
      <c r="L1010" s="38"/>
      <c r="M1010" s="38"/>
      <c r="N1010" s="38"/>
      <c r="O1010" s="38"/>
      <c r="P1010" s="38"/>
      <c r="Q1010" s="38"/>
      <c r="R1010" s="38"/>
      <c r="S1010" s="38"/>
      <c r="T1010" s="38"/>
      <c r="U1010" s="38"/>
      <c r="V1010" s="38"/>
      <c r="W1010" s="38"/>
      <c r="X1010" s="38"/>
      <c r="Y1010" s="38"/>
      <c r="Z1010" s="38"/>
      <c r="AA1010" s="38"/>
      <c r="AB1010" s="38"/>
      <c r="AC1010" s="38"/>
      <c r="AD1010" s="38"/>
      <c r="AE1010" s="38"/>
      <c r="AF1010" s="38"/>
      <c r="AG1010" s="38"/>
      <c r="AH1010" s="38"/>
      <c r="AI1010" s="38"/>
      <c r="AJ1010" s="38"/>
      <c r="AK1010" s="38"/>
      <c r="AL1010" s="38"/>
      <c r="AM1010" s="38"/>
      <c r="AN1010" s="38"/>
      <c r="AO1010" s="38"/>
    </row>
    <row r="1011" spans="1:41" ht="19.5">
      <c r="A1011" s="59"/>
      <c r="B1011" s="38"/>
      <c r="C1011" s="38"/>
      <c r="D1011" s="38"/>
      <c r="E1011" s="38"/>
      <c r="F1011" s="38"/>
      <c r="G1011" s="38"/>
      <c r="H1011" s="38"/>
      <c r="I1011" s="38"/>
      <c r="J1011" s="38"/>
      <c r="K1011" s="38"/>
      <c r="L1011" s="38"/>
      <c r="M1011" s="38"/>
      <c r="N1011" s="38"/>
      <c r="O1011" s="38"/>
      <c r="P1011" s="38"/>
      <c r="Q1011" s="38"/>
      <c r="R1011" s="38"/>
      <c r="S1011" s="38"/>
      <c r="T1011" s="38"/>
      <c r="U1011" s="38"/>
      <c r="V1011" s="38"/>
      <c r="W1011" s="38"/>
      <c r="X1011" s="38"/>
      <c r="Y1011" s="38"/>
      <c r="Z1011" s="38"/>
      <c r="AA1011" s="38"/>
      <c r="AB1011" s="38"/>
      <c r="AC1011" s="38"/>
      <c r="AD1011" s="38"/>
      <c r="AE1011" s="38"/>
      <c r="AF1011" s="38"/>
      <c r="AG1011" s="38"/>
      <c r="AH1011" s="38"/>
      <c r="AI1011" s="38"/>
      <c r="AJ1011" s="38"/>
      <c r="AK1011" s="38"/>
      <c r="AL1011" s="38"/>
      <c r="AM1011" s="38"/>
      <c r="AN1011" s="38"/>
      <c r="AO1011" s="38"/>
    </row>
    <row r="1012" spans="1:41" ht="19.5">
      <c r="A1012" s="59"/>
      <c r="B1012" s="38"/>
      <c r="C1012" s="38"/>
      <c r="D1012" s="38"/>
      <c r="E1012" s="38"/>
      <c r="F1012" s="38"/>
      <c r="G1012" s="38"/>
      <c r="H1012" s="38"/>
      <c r="I1012" s="38"/>
      <c r="J1012" s="38"/>
      <c r="K1012" s="38"/>
      <c r="L1012" s="38"/>
      <c r="M1012" s="38"/>
      <c r="N1012" s="38"/>
      <c r="O1012" s="38"/>
      <c r="P1012" s="38"/>
      <c r="Q1012" s="38"/>
      <c r="R1012" s="38"/>
      <c r="S1012" s="38"/>
      <c r="T1012" s="38"/>
      <c r="U1012" s="38"/>
      <c r="V1012" s="38"/>
      <c r="W1012" s="38"/>
      <c r="X1012" s="38"/>
      <c r="Y1012" s="38"/>
      <c r="Z1012" s="38"/>
      <c r="AA1012" s="38"/>
      <c r="AB1012" s="38"/>
      <c r="AC1012" s="38"/>
      <c r="AD1012" s="38"/>
      <c r="AE1012" s="38"/>
      <c r="AF1012" s="38"/>
      <c r="AG1012" s="38"/>
      <c r="AH1012" s="38"/>
      <c r="AI1012" s="38"/>
      <c r="AJ1012" s="38"/>
      <c r="AK1012" s="38"/>
      <c r="AL1012" s="38"/>
      <c r="AM1012" s="38"/>
      <c r="AN1012" s="38"/>
      <c r="AO1012" s="38"/>
    </row>
    <row r="1013" spans="1:41" ht="19.5">
      <c r="A1013" s="59"/>
      <c r="B1013" s="38"/>
      <c r="C1013" s="38"/>
      <c r="D1013" s="38"/>
      <c r="E1013" s="38"/>
      <c r="F1013" s="38"/>
      <c r="G1013" s="38"/>
      <c r="H1013" s="38"/>
      <c r="I1013" s="38"/>
      <c r="J1013" s="38"/>
      <c r="K1013" s="38"/>
      <c r="L1013" s="38"/>
      <c r="M1013" s="38"/>
      <c r="N1013" s="38"/>
      <c r="O1013" s="38"/>
      <c r="P1013" s="38"/>
      <c r="Q1013" s="38"/>
      <c r="R1013" s="38"/>
      <c r="S1013" s="38"/>
      <c r="T1013" s="38"/>
      <c r="U1013" s="38"/>
      <c r="V1013" s="38"/>
      <c r="W1013" s="38"/>
      <c r="X1013" s="38"/>
      <c r="Y1013" s="38"/>
      <c r="Z1013" s="38"/>
      <c r="AA1013" s="38"/>
      <c r="AB1013" s="38"/>
      <c r="AC1013" s="38"/>
      <c r="AD1013" s="38"/>
      <c r="AE1013" s="38"/>
      <c r="AF1013" s="38"/>
      <c r="AG1013" s="38"/>
      <c r="AH1013" s="38"/>
      <c r="AI1013" s="38"/>
      <c r="AJ1013" s="38"/>
      <c r="AK1013" s="38"/>
      <c r="AL1013" s="38"/>
      <c r="AM1013" s="38"/>
      <c r="AN1013" s="38"/>
      <c r="AO1013" s="38"/>
    </row>
    <row r="1014" spans="1:41" ht="19.5">
      <c r="A1014" s="59"/>
      <c r="B1014" s="38"/>
      <c r="C1014" s="38"/>
      <c r="D1014" s="38"/>
      <c r="E1014" s="38"/>
      <c r="F1014" s="38"/>
      <c r="G1014" s="38"/>
      <c r="H1014" s="38"/>
      <c r="I1014" s="38"/>
      <c r="J1014" s="38"/>
      <c r="K1014" s="38"/>
      <c r="L1014" s="38"/>
      <c r="M1014" s="38"/>
      <c r="N1014" s="38"/>
      <c r="O1014" s="38"/>
      <c r="P1014" s="38"/>
      <c r="Q1014" s="38"/>
      <c r="R1014" s="38"/>
      <c r="S1014" s="38"/>
      <c r="T1014" s="38"/>
      <c r="U1014" s="38"/>
      <c r="V1014" s="38"/>
      <c r="W1014" s="38"/>
      <c r="X1014" s="38"/>
      <c r="Y1014" s="38"/>
      <c r="Z1014" s="38"/>
      <c r="AA1014" s="38"/>
      <c r="AB1014" s="38"/>
      <c r="AC1014" s="38"/>
      <c r="AD1014" s="38"/>
      <c r="AE1014" s="38"/>
      <c r="AF1014" s="38"/>
      <c r="AG1014" s="38"/>
      <c r="AH1014" s="38"/>
      <c r="AI1014" s="38"/>
      <c r="AJ1014" s="38"/>
      <c r="AK1014" s="38"/>
      <c r="AL1014" s="38"/>
      <c r="AM1014" s="38"/>
      <c r="AN1014" s="38"/>
      <c r="AO1014" s="38"/>
    </row>
    <row r="1015" spans="1:41" ht="19.5">
      <c r="A1015" s="59"/>
      <c r="B1015" s="38"/>
      <c r="C1015" s="38"/>
      <c r="D1015" s="38"/>
      <c r="E1015" s="38"/>
      <c r="F1015" s="38"/>
      <c r="G1015" s="38"/>
      <c r="H1015" s="38"/>
      <c r="I1015" s="38"/>
      <c r="J1015" s="38"/>
      <c r="K1015" s="38"/>
      <c r="L1015" s="38"/>
      <c r="M1015" s="38"/>
      <c r="N1015" s="38"/>
      <c r="O1015" s="38"/>
      <c r="P1015" s="38"/>
      <c r="Q1015" s="38"/>
      <c r="R1015" s="38"/>
      <c r="S1015" s="38"/>
      <c r="T1015" s="38"/>
      <c r="U1015" s="38"/>
      <c r="V1015" s="38"/>
      <c r="W1015" s="38"/>
      <c r="X1015" s="38"/>
      <c r="Y1015" s="38"/>
      <c r="Z1015" s="38"/>
      <c r="AA1015" s="38"/>
      <c r="AB1015" s="38"/>
      <c r="AC1015" s="38"/>
      <c r="AD1015" s="38"/>
      <c r="AE1015" s="38"/>
      <c r="AF1015" s="38"/>
      <c r="AG1015" s="38"/>
      <c r="AH1015" s="38"/>
      <c r="AI1015" s="38"/>
      <c r="AJ1015" s="38"/>
      <c r="AK1015" s="38"/>
      <c r="AL1015" s="38"/>
      <c r="AM1015" s="38"/>
      <c r="AN1015" s="38"/>
      <c r="AO1015" s="38"/>
    </row>
    <row r="1016" spans="1:41" ht="19.5">
      <c r="A1016" s="59"/>
      <c r="B1016" s="38"/>
      <c r="C1016" s="38"/>
      <c r="D1016" s="38"/>
      <c r="E1016" s="38"/>
      <c r="F1016" s="38"/>
      <c r="G1016" s="38"/>
      <c r="H1016" s="38"/>
      <c r="I1016" s="38"/>
      <c r="J1016" s="38"/>
      <c r="K1016" s="38"/>
      <c r="L1016" s="38"/>
      <c r="M1016" s="38"/>
      <c r="N1016" s="38"/>
      <c r="O1016" s="38"/>
      <c r="P1016" s="38"/>
      <c r="Q1016" s="38"/>
      <c r="R1016" s="38"/>
      <c r="S1016" s="38"/>
      <c r="T1016" s="38"/>
      <c r="U1016" s="38"/>
      <c r="V1016" s="38"/>
      <c r="W1016" s="38"/>
      <c r="X1016" s="38"/>
      <c r="Y1016" s="38"/>
      <c r="Z1016" s="38"/>
      <c r="AA1016" s="38"/>
      <c r="AB1016" s="38"/>
      <c r="AC1016" s="38"/>
      <c r="AD1016" s="38"/>
      <c r="AE1016" s="38"/>
      <c r="AF1016" s="38"/>
      <c r="AG1016" s="38"/>
      <c r="AH1016" s="38"/>
      <c r="AI1016" s="38"/>
      <c r="AJ1016" s="38"/>
      <c r="AK1016" s="38"/>
      <c r="AL1016" s="38"/>
      <c r="AM1016" s="38"/>
      <c r="AN1016" s="38"/>
      <c r="AO1016" s="38"/>
    </row>
    <row r="1017" spans="1:41" ht="19.5">
      <c r="A1017" s="59"/>
      <c r="B1017" s="38"/>
      <c r="C1017" s="38"/>
      <c r="D1017" s="38"/>
      <c r="E1017" s="38"/>
      <c r="F1017" s="38"/>
      <c r="G1017" s="38"/>
      <c r="H1017" s="38"/>
      <c r="I1017" s="38"/>
      <c r="J1017" s="38"/>
      <c r="K1017" s="38"/>
      <c r="L1017" s="38"/>
      <c r="M1017" s="38"/>
      <c r="N1017" s="38"/>
      <c r="O1017" s="38"/>
      <c r="P1017" s="38"/>
      <c r="Q1017" s="38"/>
      <c r="R1017" s="38"/>
      <c r="S1017" s="38"/>
      <c r="T1017" s="38"/>
      <c r="U1017" s="38"/>
      <c r="V1017" s="38"/>
      <c r="W1017" s="38"/>
      <c r="X1017" s="38"/>
      <c r="Y1017" s="38"/>
      <c r="Z1017" s="38"/>
      <c r="AA1017" s="38"/>
      <c r="AB1017" s="38"/>
      <c r="AC1017" s="38"/>
      <c r="AD1017" s="38"/>
      <c r="AE1017" s="38"/>
      <c r="AF1017" s="38"/>
      <c r="AG1017" s="38"/>
      <c r="AH1017" s="38"/>
      <c r="AI1017" s="38"/>
      <c r="AJ1017" s="38"/>
      <c r="AK1017" s="38"/>
      <c r="AL1017" s="38"/>
      <c r="AM1017" s="38"/>
      <c r="AN1017" s="38"/>
      <c r="AO1017" s="38"/>
    </row>
    <row r="1018" spans="1:41" ht="19.5">
      <c r="A1018" s="59"/>
      <c r="B1018" s="38"/>
      <c r="C1018" s="38"/>
      <c r="D1018" s="38"/>
      <c r="E1018" s="38"/>
      <c r="F1018" s="38"/>
      <c r="G1018" s="38"/>
      <c r="H1018" s="38"/>
      <c r="I1018" s="38"/>
      <c r="J1018" s="38"/>
      <c r="K1018" s="38"/>
      <c r="L1018" s="38"/>
      <c r="M1018" s="38"/>
      <c r="N1018" s="38"/>
      <c r="O1018" s="38"/>
      <c r="P1018" s="38"/>
      <c r="Q1018" s="38"/>
      <c r="R1018" s="38"/>
      <c r="S1018" s="38"/>
      <c r="T1018" s="38"/>
      <c r="U1018" s="38"/>
      <c r="V1018" s="38"/>
      <c r="W1018" s="38"/>
      <c r="X1018" s="38"/>
      <c r="Y1018" s="38"/>
      <c r="Z1018" s="38"/>
      <c r="AA1018" s="38"/>
      <c r="AB1018" s="38"/>
      <c r="AC1018" s="38"/>
      <c r="AD1018" s="38"/>
      <c r="AE1018" s="38"/>
      <c r="AF1018" s="38"/>
      <c r="AG1018" s="38"/>
      <c r="AH1018" s="38"/>
      <c r="AI1018" s="38"/>
      <c r="AJ1018" s="38"/>
      <c r="AK1018" s="38"/>
      <c r="AL1018" s="38"/>
      <c r="AM1018" s="38"/>
      <c r="AN1018" s="38"/>
      <c r="AO1018" s="38"/>
    </row>
    <row r="1019" spans="1:41" ht="19.5">
      <c r="A1019" s="59"/>
      <c r="B1019" s="38"/>
      <c r="C1019" s="38"/>
      <c r="D1019" s="38"/>
      <c r="E1019" s="38"/>
      <c r="F1019" s="38"/>
      <c r="G1019" s="38"/>
      <c r="H1019" s="38"/>
      <c r="I1019" s="38"/>
      <c r="J1019" s="38"/>
      <c r="K1019" s="38"/>
      <c r="L1019" s="38"/>
      <c r="M1019" s="38"/>
      <c r="N1019" s="38"/>
      <c r="O1019" s="38"/>
      <c r="P1019" s="38"/>
      <c r="Q1019" s="38"/>
      <c r="R1019" s="38"/>
      <c r="S1019" s="38"/>
      <c r="T1019" s="38"/>
      <c r="U1019" s="38"/>
      <c r="V1019" s="38"/>
      <c r="W1019" s="38"/>
      <c r="X1019" s="38"/>
      <c r="Y1019" s="38"/>
      <c r="Z1019" s="38"/>
      <c r="AA1019" s="38"/>
      <c r="AB1019" s="38"/>
      <c r="AC1019" s="38"/>
      <c r="AD1019" s="38"/>
      <c r="AE1019" s="38"/>
      <c r="AF1019" s="38"/>
      <c r="AG1019" s="38"/>
      <c r="AH1019" s="38"/>
      <c r="AI1019" s="38"/>
      <c r="AJ1019" s="38"/>
      <c r="AK1019" s="38"/>
      <c r="AL1019" s="38"/>
      <c r="AM1019" s="38"/>
      <c r="AN1019" s="38"/>
      <c r="AO1019" s="38"/>
    </row>
    <row r="1020" spans="1:41" ht="19.5">
      <c r="A1020" s="59"/>
      <c r="B1020" s="38"/>
      <c r="C1020" s="38"/>
      <c r="D1020" s="38"/>
      <c r="E1020" s="38"/>
      <c r="F1020" s="38"/>
      <c r="G1020" s="38"/>
      <c r="H1020" s="38"/>
      <c r="I1020" s="38"/>
      <c r="J1020" s="38"/>
      <c r="K1020" s="38"/>
      <c r="L1020" s="38"/>
      <c r="M1020" s="38"/>
      <c r="N1020" s="38"/>
      <c r="O1020" s="38"/>
      <c r="P1020" s="38"/>
      <c r="Q1020" s="38"/>
      <c r="R1020" s="38"/>
      <c r="S1020" s="38"/>
      <c r="T1020" s="38"/>
      <c r="U1020" s="38"/>
      <c r="V1020" s="38"/>
      <c r="W1020" s="38"/>
      <c r="X1020" s="38"/>
      <c r="Y1020" s="38"/>
      <c r="Z1020" s="38"/>
      <c r="AA1020" s="38"/>
      <c r="AB1020" s="38"/>
      <c r="AC1020" s="38"/>
      <c r="AD1020" s="38"/>
      <c r="AE1020" s="38"/>
      <c r="AF1020" s="38"/>
      <c r="AG1020" s="38"/>
      <c r="AH1020" s="38"/>
      <c r="AI1020" s="38"/>
      <c r="AJ1020" s="38"/>
      <c r="AK1020" s="38"/>
      <c r="AL1020" s="38"/>
      <c r="AM1020" s="38"/>
      <c r="AN1020" s="38"/>
      <c r="AO1020" s="38"/>
    </row>
    <row r="1021" spans="1:41" ht="19.5">
      <c r="A1021" s="59"/>
      <c r="B1021" s="38"/>
      <c r="C1021" s="38"/>
      <c r="D1021" s="38"/>
      <c r="E1021" s="38"/>
      <c r="F1021" s="38"/>
      <c r="G1021" s="38"/>
      <c r="H1021" s="38"/>
      <c r="I1021" s="38"/>
      <c r="J1021" s="38"/>
      <c r="K1021" s="38"/>
      <c r="L1021" s="38"/>
      <c r="M1021" s="38"/>
      <c r="N1021" s="38"/>
      <c r="O1021" s="38"/>
      <c r="P1021" s="38"/>
      <c r="Q1021" s="38"/>
      <c r="R1021" s="38"/>
      <c r="S1021" s="38"/>
      <c r="T1021" s="38"/>
      <c r="U1021" s="38"/>
      <c r="V1021" s="38"/>
      <c r="W1021" s="38"/>
      <c r="X1021" s="38"/>
      <c r="Y1021" s="38"/>
      <c r="Z1021" s="38"/>
      <c r="AA1021" s="38"/>
      <c r="AB1021" s="38"/>
      <c r="AC1021" s="38"/>
      <c r="AD1021" s="38"/>
      <c r="AE1021" s="38"/>
      <c r="AF1021" s="38"/>
      <c r="AG1021" s="38"/>
      <c r="AH1021" s="38"/>
      <c r="AI1021" s="38"/>
      <c r="AJ1021" s="38"/>
      <c r="AK1021" s="38"/>
      <c r="AL1021" s="38"/>
      <c r="AM1021" s="38"/>
      <c r="AN1021" s="38"/>
      <c r="AO1021" s="38"/>
    </row>
    <row r="1022" spans="1:41" ht="19.5">
      <c r="A1022" s="59"/>
      <c r="B1022" s="38"/>
      <c r="C1022" s="38"/>
      <c r="D1022" s="38"/>
      <c r="E1022" s="38"/>
      <c r="F1022" s="38"/>
      <c r="G1022" s="38"/>
      <c r="H1022" s="38"/>
      <c r="I1022" s="38"/>
      <c r="J1022" s="38"/>
      <c r="K1022" s="38"/>
      <c r="L1022" s="38"/>
      <c r="M1022" s="38"/>
      <c r="N1022" s="38"/>
      <c r="O1022" s="38"/>
      <c r="P1022" s="38"/>
      <c r="Q1022" s="38"/>
      <c r="R1022" s="38"/>
      <c r="S1022" s="38"/>
      <c r="T1022" s="38"/>
      <c r="U1022" s="38"/>
      <c r="V1022" s="38"/>
      <c r="W1022" s="38"/>
      <c r="X1022" s="38"/>
      <c r="Y1022" s="38"/>
      <c r="Z1022" s="38"/>
      <c r="AA1022" s="38"/>
      <c r="AB1022" s="38"/>
      <c r="AC1022" s="38"/>
      <c r="AD1022" s="38"/>
      <c r="AE1022" s="38"/>
      <c r="AF1022" s="38"/>
      <c r="AG1022" s="38"/>
      <c r="AH1022" s="38"/>
      <c r="AI1022" s="38"/>
      <c r="AJ1022" s="38"/>
      <c r="AK1022" s="38"/>
      <c r="AL1022" s="38"/>
      <c r="AM1022" s="38"/>
      <c r="AN1022" s="38"/>
      <c r="AO1022" s="38"/>
    </row>
    <row r="1023" spans="1:41" ht="19.5">
      <c r="A1023" s="59"/>
      <c r="B1023" s="38"/>
      <c r="C1023" s="38"/>
      <c r="D1023" s="38"/>
      <c r="E1023" s="38"/>
      <c r="F1023" s="38"/>
      <c r="G1023" s="38"/>
      <c r="H1023" s="38"/>
      <c r="I1023" s="38"/>
      <c r="J1023" s="38"/>
      <c r="K1023" s="38"/>
      <c r="L1023" s="38"/>
      <c r="M1023" s="38"/>
      <c r="N1023" s="38"/>
      <c r="O1023" s="38"/>
      <c r="P1023" s="38"/>
      <c r="Q1023" s="38"/>
      <c r="R1023" s="38"/>
      <c r="S1023" s="38"/>
      <c r="T1023" s="38"/>
      <c r="U1023" s="38"/>
      <c r="V1023" s="38"/>
      <c r="W1023" s="38"/>
      <c r="X1023" s="38"/>
      <c r="Y1023" s="38"/>
      <c r="Z1023" s="38"/>
      <c r="AA1023" s="38"/>
      <c r="AB1023" s="38"/>
      <c r="AC1023" s="38"/>
      <c r="AD1023" s="38"/>
      <c r="AE1023" s="38"/>
      <c r="AF1023" s="38"/>
      <c r="AG1023" s="38"/>
      <c r="AH1023" s="38"/>
      <c r="AI1023" s="38"/>
      <c r="AJ1023" s="38"/>
      <c r="AK1023" s="38"/>
      <c r="AL1023" s="38"/>
      <c r="AM1023" s="38"/>
      <c r="AN1023" s="38"/>
      <c r="AO1023" s="38"/>
    </row>
    <row r="1024" spans="1:41" ht="19.5">
      <c r="A1024" s="59"/>
      <c r="B1024" s="38"/>
      <c r="C1024" s="38"/>
      <c r="D1024" s="38"/>
      <c r="E1024" s="38"/>
      <c r="F1024" s="38"/>
      <c r="G1024" s="38"/>
      <c r="H1024" s="38"/>
      <c r="I1024" s="38"/>
      <c r="J1024" s="38"/>
      <c r="K1024" s="38"/>
      <c r="L1024" s="38"/>
      <c r="M1024" s="38"/>
      <c r="N1024" s="38"/>
      <c r="O1024" s="38"/>
      <c r="P1024" s="38"/>
      <c r="Q1024" s="38"/>
      <c r="R1024" s="38"/>
      <c r="S1024" s="38"/>
      <c r="T1024" s="38"/>
      <c r="U1024" s="38"/>
      <c r="V1024" s="38"/>
      <c r="W1024" s="38"/>
      <c r="X1024" s="38"/>
      <c r="Y1024" s="38"/>
      <c r="Z1024" s="38"/>
      <c r="AA1024" s="38"/>
      <c r="AB1024" s="38"/>
      <c r="AC1024" s="38"/>
      <c r="AD1024" s="38"/>
      <c r="AE1024" s="38"/>
      <c r="AF1024" s="38"/>
      <c r="AG1024" s="38"/>
      <c r="AH1024" s="38"/>
      <c r="AI1024" s="38"/>
      <c r="AJ1024" s="38"/>
      <c r="AK1024" s="38"/>
      <c r="AL1024" s="38"/>
      <c r="AM1024" s="38"/>
      <c r="AN1024" s="38"/>
      <c r="AO1024" s="38"/>
    </row>
  </sheetData>
  <mergeCells count="26">
    <mergeCell ref="A6:AO6"/>
    <mergeCell ref="A1:AO1"/>
    <mergeCell ref="A2:AO2"/>
    <mergeCell ref="A3:AO3"/>
    <mergeCell ref="A4:AO4"/>
    <mergeCell ref="A5:AO5"/>
    <mergeCell ref="A7:AO7"/>
    <mergeCell ref="A8:A9"/>
    <mergeCell ref="B8:B9"/>
    <mergeCell ref="C8:E8"/>
    <mergeCell ref="F8:H8"/>
    <mergeCell ref="I8:K8"/>
    <mergeCell ref="L8:N8"/>
    <mergeCell ref="O8:Q8"/>
    <mergeCell ref="R8:T8"/>
    <mergeCell ref="U8:W8"/>
    <mergeCell ref="A17:AO17"/>
    <mergeCell ref="A21:AO21"/>
    <mergeCell ref="AP8:AR8"/>
    <mergeCell ref="AS8:AU8"/>
    <mergeCell ref="X8:Z8"/>
    <mergeCell ref="AA8:AC8"/>
    <mergeCell ref="AD8:AF8"/>
    <mergeCell ref="AG8:AI8"/>
    <mergeCell ref="AJ8:AL8"/>
    <mergeCell ref="AM8:AO8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X1016"/>
  <sheetViews>
    <sheetView workbookViewId="0">
      <selection sqref="A1:S1"/>
    </sheetView>
  </sheetViews>
  <sheetFormatPr defaultRowHeight="24.95" customHeight="1"/>
  <cols>
    <col min="1" max="1" width="2.7109375" style="16" customWidth="1"/>
    <col min="2" max="2" width="19.7109375" style="15" customWidth="1"/>
    <col min="3" max="5" width="7.7109375" style="15" customWidth="1"/>
    <col min="6" max="19" width="7.7109375" style="14" customWidth="1"/>
    <col min="20" max="20" width="6.7109375" style="14" customWidth="1"/>
    <col min="21" max="21" width="6.7109375" style="15" customWidth="1"/>
    <col min="22" max="24" width="6.7109375" style="14" customWidth="1"/>
    <col min="25" max="29" width="25.7109375" style="16" customWidth="1"/>
    <col min="30" max="16384" width="9.140625" style="16"/>
  </cols>
  <sheetData>
    <row r="1" spans="1:24" ht="15">
      <c r="A1" s="262" t="s">
        <v>69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  <c r="O1" s="228"/>
      <c r="P1" s="228"/>
      <c r="Q1" s="228"/>
      <c r="R1" s="228"/>
      <c r="S1" s="229"/>
    </row>
    <row r="2" spans="1:24" ht="18">
      <c r="A2" s="272" t="s">
        <v>31</v>
      </c>
      <c r="B2" s="273"/>
      <c r="C2" s="273"/>
      <c r="D2" s="273"/>
      <c r="E2" s="273"/>
      <c r="F2" s="273"/>
      <c r="G2" s="273"/>
      <c r="H2" s="273"/>
      <c r="I2" s="273"/>
      <c r="J2" s="273"/>
      <c r="K2" s="273"/>
      <c r="L2" s="273"/>
      <c r="M2" s="273"/>
      <c r="N2" s="273"/>
      <c r="O2" s="273"/>
      <c r="P2" s="273"/>
      <c r="Q2" s="273"/>
      <c r="R2" s="273"/>
      <c r="S2" s="274"/>
      <c r="T2" s="17"/>
      <c r="U2" s="17"/>
      <c r="V2" s="17"/>
      <c r="W2" s="17"/>
      <c r="X2" s="17"/>
    </row>
    <row r="3" spans="1:24" ht="15.75">
      <c r="A3" s="275"/>
      <c r="B3" s="276"/>
      <c r="C3" s="276"/>
      <c r="D3" s="276"/>
      <c r="E3" s="276"/>
      <c r="F3" s="276"/>
      <c r="G3" s="276"/>
      <c r="H3" s="276"/>
      <c r="I3" s="276"/>
      <c r="J3" s="276"/>
      <c r="K3" s="276"/>
      <c r="L3" s="276"/>
      <c r="M3" s="276"/>
      <c r="N3" s="276"/>
      <c r="O3" s="276"/>
      <c r="P3" s="276"/>
      <c r="Q3" s="276"/>
      <c r="R3" s="276"/>
      <c r="S3" s="277"/>
      <c r="T3" s="18"/>
      <c r="U3" s="18"/>
      <c r="V3" s="18"/>
      <c r="W3" s="18"/>
      <c r="X3" s="18"/>
    </row>
    <row r="4" spans="1:24" ht="15.75">
      <c r="A4" s="236"/>
      <c r="B4" s="218"/>
      <c r="C4" s="218"/>
      <c r="D4" s="218"/>
      <c r="E4" s="218"/>
      <c r="F4" s="218"/>
      <c r="G4" s="218"/>
      <c r="H4" s="218"/>
      <c r="I4" s="218"/>
      <c r="J4" s="218"/>
      <c r="K4" s="218"/>
      <c r="L4" s="218"/>
      <c r="M4" s="218"/>
      <c r="N4" s="218"/>
      <c r="O4" s="218"/>
      <c r="P4" s="218"/>
      <c r="Q4" s="218"/>
      <c r="R4" s="218"/>
      <c r="S4" s="219"/>
      <c r="T4" s="18"/>
      <c r="U4" s="18"/>
      <c r="V4" s="18"/>
      <c r="W4" s="18"/>
      <c r="X4" s="18"/>
    </row>
    <row r="5" spans="1:24" ht="19.5">
      <c r="A5" s="237" t="s">
        <v>0</v>
      </c>
      <c r="B5" s="238"/>
      <c r="C5" s="238"/>
      <c r="D5" s="238"/>
      <c r="E5" s="238"/>
      <c r="F5" s="238"/>
      <c r="G5" s="238"/>
      <c r="H5" s="238"/>
      <c r="I5" s="238"/>
      <c r="J5" s="238"/>
      <c r="K5" s="238"/>
      <c r="L5" s="238"/>
      <c r="M5" s="238"/>
      <c r="N5" s="238"/>
      <c r="O5" s="238"/>
      <c r="P5" s="238"/>
      <c r="Q5" s="238"/>
      <c r="R5" s="238"/>
      <c r="S5" s="239"/>
      <c r="T5" s="19"/>
      <c r="U5" s="19"/>
      <c r="V5" s="19"/>
      <c r="W5" s="19"/>
      <c r="X5" s="19"/>
    </row>
    <row r="6" spans="1:24" ht="12.75">
      <c r="A6" s="240" t="s">
        <v>70</v>
      </c>
      <c r="B6" s="241"/>
      <c r="C6" s="241"/>
      <c r="D6" s="241"/>
      <c r="E6" s="241"/>
      <c r="F6" s="241"/>
      <c r="G6" s="241"/>
      <c r="H6" s="241"/>
      <c r="I6" s="241"/>
      <c r="J6" s="241"/>
      <c r="K6" s="241"/>
      <c r="L6" s="241"/>
      <c r="M6" s="241"/>
      <c r="N6" s="241"/>
      <c r="O6" s="241"/>
      <c r="P6" s="241"/>
      <c r="Q6" s="241"/>
      <c r="R6" s="241"/>
      <c r="S6" s="242"/>
      <c r="T6" s="20"/>
      <c r="U6" s="20"/>
      <c r="V6" s="20"/>
      <c r="W6" s="20"/>
      <c r="X6" s="20"/>
    </row>
    <row r="7" spans="1:24" ht="15">
      <c r="A7" s="217"/>
      <c r="B7" s="218"/>
      <c r="C7" s="218"/>
      <c r="D7" s="218"/>
      <c r="E7" s="218"/>
      <c r="F7" s="218"/>
      <c r="G7" s="218"/>
      <c r="H7" s="218"/>
      <c r="I7" s="218"/>
      <c r="J7" s="218"/>
      <c r="K7" s="218"/>
      <c r="L7" s="218"/>
      <c r="M7" s="218"/>
      <c r="N7" s="218"/>
      <c r="O7" s="218"/>
      <c r="P7" s="218"/>
      <c r="Q7" s="218"/>
      <c r="R7" s="218"/>
      <c r="S7" s="219"/>
      <c r="T7" s="20"/>
      <c r="U7" s="20"/>
      <c r="V7" s="21"/>
      <c r="W7" s="20"/>
      <c r="X7" s="20"/>
    </row>
    <row r="8" spans="1:24" ht="12.75">
      <c r="A8" s="295" t="s">
        <v>71</v>
      </c>
      <c r="B8" s="298" t="s">
        <v>72</v>
      </c>
      <c r="C8" s="301" t="s">
        <v>73</v>
      </c>
      <c r="D8" s="298" t="s">
        <v>65</v>
      </c>
      <c r="E8" s="306" t="s">
        <v>50</v>
      </c>
      <c r="F8" s="291" t="s">
        <v>74</v>
      </c>
      <c r="G8" s="307"/>
      <c r="H8" s="307"/>
      <c r="I8" s="307"/>
      <c r="J8" s="307"/>
      <c r="K8" s="307"/>
      <c r="L8" s="307"/>
      <c r="M8" s="307"/>
      <c r="N8" s="307"/>
      <c r="O8" s="307"/>
      <c r="P8" s="307"/>
      <c r="Q8" s="307"/>
      <c r="R8" s="307"/>
      <c r="S8" s="293"/>
    </row>
    <row r="9" spans="1:24" ht="12.75">
      <c r="A9" s="296"/>
      <c r="B9" s="299"/>
      <c r="C9" s="302"/>
      <c r="D9" s="304"/>
      <c r="E9" s="299"/>
      <c r="F9" s="291">
        <v>10</v>
      </c>
      <c r="G9" s="292"/>
      <c r="H9" s="291" t="s">
        <v>75</v>
      </c>
      <c r="I9" s="292"/>
      <c r="J9" s="291" t="s">
        <v>76</v>
      </c>
      <c r="K9" s="292"/>
      <c r="L9" s="291" t="s">
        <v>77</v>
      </c>
      <c r="M9" s="292"/>
      <c r="N9" s="291" t="s">
        <v>78</v>
      </c>
      <c r="O9" s="292"/>
      <c r="P9" s="291" t="s">
        <v>79</v>
      </c>
      <c r="Q9" s="292"/>
      <c r="R9" s="291" t="s">
        <v>80</v>
      </c>
      <c r="S9" s="293"/>
    </row>
    <row r="10" spans="1:24" ht="36">
      <c r="A10" s="297"/>
      <c r="B10" s="300"/>
      <c r="C10" s="303"/>
      <c r="D10" s="305"/>
      <c r="E10" s="300"/>
      <c r="F10" s="60" t="s">
        <v>81</v>
      </c>
      <c r="G10" s="60" t="s">
        <v>82</v>
      </c>
      <c r="H10" s="60" t="s">
        <v>81</v>
      </c>
      <c r="I10" s="60" t="s">
        <v>82</v>
      </c>
      <c r="J10" s="60" t="s">
        <v>81</v>
      </c>
      <c r="K10" s="60" t="s">
        <v>82</v>
      </c>
      <c r="L10" s="60" t="s">
        <v>81</v>
      </c>
      <c r="M10" s="60" t="s">
        <v>82</v>
      </c>
      <c r="N10" s="60" t="s">
        <v>81</v>
      </c>
      <c r="O10" s="60" t="s">
        <v>82</v>
      </c>
      <c r="P10" s="60" t="s">
        <v>81</v>
      </c>
      <c r="Q10" s="60" t="s">
        <v>82</v>
      </c>
      <c r="R10" s="60" t="s">
        <v>81</v>
      </c>
      <c r="S10" s="61" t="s">
        <v>82</v>
      </c>
    </row>
    <row r="11" spans="1:24" ht="12.75">
      <c r="A11" s="62">
        <v>1</v>
      </c>
      <c r="B11" s="63" t="s">
        <v>172</v>
      </c>
      <c r="C11" s="64">
        <v>125</v>
      </c>
      <c r="D11" s="64">
        <v>125</v>
      </c>
      <c r="E11" s="65">
        <v>100</v>
      </c>
      <c r="F11" s="66">
        <v>9</v>
      </c>
      <c r="G11" s="67">
        <f>F11*100/125</f>
        <v>7.2</v>
      </c>
      <c r="H11" s="66">
        <v>36</v>
      </c>
      <c r="I11" s="67">
        <f>H11*100/125</f>
        <v>28.8</v>
      </c>
      <c r="J11" s="66">
        <v>29</v>
      </c>
      <c r="K11" s="67">
        <f>J11*100/125</f>
        <v>23.2</v>
      </c>
      <c r="L11" s="68">
        <v>22</v>
      </c>
      <c r="M11" s="67">
        <f>L11*100/125</f>
        <v>17.600000000000001</v>
      </c>
      <c r="N11" s="68">
        <v>24</v>
      </c>
      <c r="O11" s="67">
        <f>N11*100/125</f>
        <v>19.2</v>
      </c>
      <c r="P11" s="66">
        <v>5</v>
      </c>
      <c r="Q11" s="67">
        <f>P11*100/125</f>
        <v>4</v>
      </c>
      <c r="R11" s="66">
        <v>0</v>
      </c>
      <c r="S11" s="67">
        <f>R11*100/125</f>
        <v>0</v>
      </c>
    </row>
    <row r="12" spans="1:24" ht="12.75">
      <c r="A12" s="243" t="s">
        <v>30</v>
      </c>
      <c r="B12" s="244"/>
      <c r="C12" s="244"/>
      <c r="D12" s="244"/>
      <c r="E12" s="244"/>
      <c r="F12" s="244"/>
      <c r="G12" s="244"/>
      <c r="H12" s="244"/>
      <c r="I12" s="244"/>
      <c r="J12" s="244"/>
      <c r="K12" s="244"/>
      <c r="L12" s="244"/>
      <c r="M12" s="244"/>
      <c r="N12" s="244"/>
      <c r="O12" s="244"/>
      <c r="P12" s="244"/>
      <c r="Q12" s="244"/>
      <c r="R12" s="244"/>
      <c r="S12" s="294"/>
    </row>
    <row r="13" spans="1:24" ht="12.75">
      <c r="A13" s="31"/>
      <c r="B13" s="32"/>
      <c r="C13" s="32"/>
      <c r="D13" s="32"/>
      <c r="E13" s="32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4"/>
    </row>
    <row r="14" spans="1:24" ht="12.75">
      <c r="A14" s="31"/>
      <c r="B14" s="32"/>
      <c r="C14" s="32"/>
      <c r="D14" s="32"/>
      <c r="E14" s="32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 t="s">
        <v>174</v>
      </c>
      <c r="S14" s="34"/>
    </row>
    <row r="15" spans="1:24" ht="12.75">
      <c r="A15" s="31"/>
      <c r="B15" s="35">
        <v>42152</v>
      </c>
      <c r="C15" s="36"/>
      <c r="D15" s="36"/>
      <c r="E15" s="36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 t="s">
        <v>46</v>
      </c>
      <c r="S15" s="34"/>
    </row>
    <row r="16" spans="1:24" ht="13.5" thickBot="1">
      <c r="A16" s="246"/>
      <c r="B16" s="247"/>
      <c r="C16" s="247"/>
      <c r="D16" s="247"/>
      <c r="E16" s="247"/>
      <c r="F16" s="248"/>
      <c r="G16" s="248"/>
      <c r="H16" s="248"/>
      <c r="I16" s="248"/>
      <c r="J16" s="248"/>
      <c r="K16" s="248"/>
      <c r="L16" s="248"/>
      <c r="M16" s="248"/>
      <c r="N16" s="248"/>
      <c r="O16" s="248"/>
      <c r="P16" s="248"/>
      <c r="Q16" s="248"/>
      <c r="R16" s="248"/>
      <c r="S16" s="249"/>
    </row>
    <row r="997" spans="1:24" ht="19.5">
      <c r="A997" s="37"/>
      <c r="B997" s="38"/>
      <c r="C997" s="38"/>
      <c r="D997" s="38"/>
      <c r="E997" s="38"/>
      <c r="F997" s="38"/>
      <c r="G997" s="38"/>
      <c r="H997" s="38"/>
      <c r="I997" s="38"/>
      <c r="J997" s="38"/>
      <c r="K997" s="38"/>
      <c r="L997" s="38"/>
      <c r="M997" s="38"/>
      <c r="N997" s="38"/>
      <c r="O997" s="38"/>
      <c r="P997" s="38"/>
      <c r="Q997" s="38"/>
      <c r="R997" s="38"/>
      <c r="S997" s="38"/>
      <c r="T997" s="38"/>
      <c r="U997" s="38"/>
      <c r="V997" s="38"/>
      <c r="W997" s="38"/>
      <c r="X997" s="38"/>
    </row>
    <row r="998" spans="1:24" ht="19.5">
      <c r="A998" s="39"/>
      <c r="B998" s="38"/>
      <c r="C998" s="38"/>
      <c r="D998" s="38"/>
      <c r="E998" s="38"/>
      <c r="F998" s="38"/>
      <c r="G998" s="38"/>
      <c r="H998" s="38"/>
      <c r="I998" s="38"/>
      <c r="J998" s="38"/>
      <c r="K998" s="38"/>
      <c r="L998" s="38"/>
      <c r="M998" s="38"/>
      <c r="N998" s="38"/>
      <c r="O998" s="38"/>
      <c r="P998" s="38"/>
      <c r="Q998" s="38"/>
      <c r="R998" s="38"/>
      <c r="S998" s="38"/>
      <c r="T998" s="38"/>
      <c r="U998" s="38"/>
      <c r="V998" s="38"/>
      <c r="W998" s="38"/>
      <c r="X998" s="38"/>
    </row>
    <row r="999" spans="1:24" ht="19.5">
      <c r="A999" s="39"/>
      <c r="B999" s="38"/>
      <c r="C999" s="38"/>
      <c r="D999" s="38"/>
      <c r="E999" s="38"/>
      <c r="F999" s="38"/>
      <c r="G999" s="38"/>
      <c r="H999" s="38"/>
      <c r="I999" s="38"/>
      <c r="J999" s="38"/>
      <c r="K999" s="38"/>
      <c r="L999" s="38"/>
      <c r="M999" s="38"/>
      <c r="N999" s="38"/>
      <c r="O999" s="38"/>
      <c r="P999" s="38"/>
      <c r="Q999" s="38"/>
      <c r="R999" s="38"/>
      <c r="S999" s="38"/>
      <c r="T999" s="38"/>
      <c r="U999" s="38"/>
      <c r="V999" s="38"/>
      <c r="W999" s="38"/>
      <c r="X999" s="38"/>
    </row>
    <row r="1000" spans="1:24" ht="19.5">
      <c r="A1000" s="39"/>
      <c r="B1000" s="38"/>
      <c r="C1000" s="38"/>
      <c r="D1000" s="38"/>
      <c r="E1000" s="38"/>
      <c r="F1000" s="38"/>
      <c r="G1000" s="38"/>
      <c r="H1000" s="38"/>
      <c r="I1000" s="38"/>
      <c r="J1000" s="38"/>
      <c r="K1000" s="38"/>
      <c r="L1000" s="38"/>
      <c r="M1000" s="38"/>
      <c r="N1000" s="38"/>
      <c r="O1000" s="38"/>
      <c r="P1000" s="38"/>
      <c r="Q1000" s="38"/>
      <c r="R1000" s="38"/>
      <c r="S1000" s="38"/>
      <c r="T1000" s="38"/>
      <c r="U1000" s="38"/>
      <c r="V1000" s="38"/>
      <c r="W1000" s="38"/>
      <c r="X1000" s="38"/>
    </row>
    <row r="1001" spans="1:24" ht="19.5">
      <c r="A1001" s="39"/>
      <c r="B1001" s="38"/>
      <c r="C1001" s="38"/>
      <c r="D1001" s="38"/>
      <c r="E1001" s="38"/>
      <c r="F1001" s="38"/>
      <c r="G1001" s="38"/>
      <c r="H1001" s="38"/>
      <c r="I1001" s="38"/>
      <c r="J1001" s="38"/>
      <c r="K1001" s="38"/>
      <c r="L1001" s="38"/>
      <c r="M1001" s="38"/>
      <c r="N1001" s="38"/>
      <c r="O1001" s="38"/>
      <c r="P1001" s="38"/>
      <c r="Q1001" s="38"/>
      <c r="R1001" s="38"/>
      <c r="S1001" s="38"/>
      <c r="T1001" s="38"/>
      <c r="U1001" s="38"/>
      <c r="V1001" s="38"/>
      <c r="W1001" s="38"/>
      <c r="X1001" s="38"/>
    </row>
    <row r="1002" spans="1:24" ht="19.5">
      <c r="A1002" s="39"/>
      <c r="B1002" s="38"/>
      <c r="C1002" s="38"/>
      <c r="D1002" s="38"/>
      <c r="E1002" s="38"/>
      <c r="F1002" s="38"/>
      <c r="G1002" s="38"/>
      <c r="H1002" s="38"/>
      <c r="I1002" s="38"/>
      <c r="J1002" s="38"/>
      <c r="K1002" s="38"/>
      <c r="L1002" s="38"/>
      <c r="M1002" s="38"/>
      <c r="N1002" s="38"/>
      <c r="O1002" s="38"/>
      <c r="P1002" s="38"/>
      <c r="Q1002" s="38"/>
      <c r="R1002" s="38"/>
      <c r="S1002" s="38"/>
      <c r="T1002" s="38"/>
      <c r="U1002" s="38"/>
      <c r="V1002" s="38"/>
      <c r="W1002" s="38"/>
      <c r="X1002" s="38"/>
    </row>
    <row r="1003" spans="1:24" ht="19.5">
      <c r="A1003" s="39"/>
      <c r="B1003" s="38"/>
      <c r="C1003" s="38"/>
      <c r="D1003" s="38"/>
      <c r="E1003" s="38"/>
      <c r="F1003" s="38"/>
      <c r="G1003" s="38"/>
      <c r="H1003" s="38"/>
      <c r="I1003" s="38"/>
      <c r="J1003" s="38"/>
      <c r="K1003" s="38"/>
      <c r="L1003" s="38"/>
      <c r="M1003" s="38"/>
      <c r="N1003" s="38"/>
      <c r="O1003" s="38"/>
      <c r="P1003" s="38"/>
      <c r="Q1003" s="38"/>
      <c r="R1003" s="38"/>
      <c r="S1003" s="38"/>
      <c r="T1003" s="38"/>
      <c r="U1003" s="38"/>
      <c r="V1003" s="38"/>
      <c r="W1003" s="38"/>
      <c r="X1003" s="38"/>
    </row>
    <row r="1004" spans="1:24" ht="19.5">
      <c r="A1004" s="39"/>
      <c r="B1004" s="38"/>
      <c r="C1004" s="38"/>
      <c r="D1004" s="38"/>
      <c r="E1004" s="38"/>
      <c r="F1004" s="38"/>
      <c r="G1004" s="38"/>
      <c r="H1004" s="38"/>
      <c r="I1004" s="38"/>
      <c r="J1004" s="38"/>
      <c r="K1004" s="38"/>
      <c r="L1004" s="38"/>
      <c r="M1004" s="38"/>
      <c r="N1004" s="38"/>
      <c r="O1004" s="38"/>
      <c r="P1004" s="38"/>
      <c r="Q1004" s="38"/>
      <c r="R1004" s="38"/>
      <c r="S1004" s="38"/>
      <c r="T1004" s="38"/>
      <c r="U1004" s="38"/>
      <c r="V1004" s="38"/>
      <c r="W1004" s="38"/>
      <c r="X1004" s="38"/>
    </row>
    <row r="1005" spans="1:24" ht="19.5">
      <c r="A1005" s="39"/>
      <c r="B1005" s="38"/>
      <c r="C1005" s="38"/>
      <c r="D1005" s="38"/>
      <c r="E1005" s="38"/>
      <c r="F1005" s="38"/>
      <c r="G1005" s="38"/>
      <c r="H1005" s="38"/>
      <c r="I1005" s="38"/>
      <c r="J1005" s="38"/>
      <c r="K1005" s="38"/>
      <c r="L1005" s="38"/>
      <c r="M1005" s="38"/>
      <c r="N1005" s="38"/>
      <c r="O1005" s="38"/>
      <c r="P1005" s="38"/>
      <c r="Q1005" s="38"/>
      <c r="R1005" s="38"/>
      <c r="S1005" s="38"/>
      <c r="T1005" s="38"/>
      <c r="U1005" s="38"/>
      <c r="V1005" s="38"/>
      <c r="W1005" s="38"/>
      <c r="X1005" s="38"/>
    </row>
    <row r="1006" spans="1:24" ht="19.5">
      <c r="A1006" s="39"/>
      <c r="B1006" s="38"/>
      <c r="C1006" s="38"/>
      <c r="D1006" s="38"/>
      <c r="E1006" s="38"/>
      <c r="F1006" s="38"/>
      <c r="G1006" s="38"/>
      <c r="H1006" s="38"/>
      <c r="I1006" s="38"/>
      <c r="J1006" s="38"/>
      <c r="K1006" s="38"/>
      <c r="L1006" s="38"/>
      <c r="M1006" s="38"/>
      <c r="N1006" s="38"/>
      <c r="O1006" s="38"/>
      <c r="P1006" s="38"/>
      <c r="Q1006" s="38"/>
      <c r="R1006" s="38"/>
      <c r="S1006" s="38"/>
      <c r="T1006" s="38"/>
      <c r="U1006" s="38"/>
      <c r="V1006" s="38"/>
      <c r="W1006" s="38"/>
      <c r="X1006" s="38"/>
    </row>
    <row r="1007" spans="1:24" ht="19.5">
      <c r="A1007" s="39"/>
      <c r="B1007" s="38"/>
      <c r="C1007" s="38"/>
      <c r="D1007" s="38"/>
      <c r="E1007" s="38"/>
      <c r="F1007" s="38"/>
      <c r="G1007" s="38"/>
      <c r="H1007" s="38"/>
      <c r="I1007" s="38"/>
      <c r="J1007" s="38"/>
      <c r="K1007" s="38"/>
      <c r="L1007" s="38"/>
      <c r="M1007" s="38"/>
      <c r="N1007" s="38"/>
      <c r="O1007" s="38"/>
      <c r="P1007" s="38"/>
      <c r="Q1007" s="38"/>
      <c r="R1007" s="38"/>
      <c r="S1007" s="38"/>
      <c r="T1007" s="38"/>
      <c r="U1007" s="38"/>
      <c r="V1007" s="38"/>
      <c r="W1007" s="38"/>
      <c r="X1007" s="38"/>
    </row>
    <row r="1008" spans="1:24" ht="19.5">
      <c r="A1008" s="39"/>
      <c r="B1008" s="38"/>
      <c r="C1008" s="38"/>
      <c r="D1008" s="38"/>
      <c r="E1008" s="38"/>
      <c r="F1008" s="38"/>
      <c r="G1008" s="38"/>
      <c r="H1008" s="38"/>
      <c r="I1008" s="38"/>
      <c r="J1008" s="38"/>
      <c r="K1008" s="38"/>
      <c r="L1008" s="38"/>
      <c r="M1008" s="38"/>
      <c r="N1008" s="38"/>
      <c r="O1008" s="38"/>
      <c r="P1008" s="38"/>
      <c r="Q1008" s="38"/>
      <c r="R1008" s="38"/>
      <c r="S1008" s="38"/>
      <c r="T1008" s="38"/>
      <c r="U1008" s="38"/>
      <c r="V1008" s="38"/>
      <c r="W1008" s="38"/>
      <c r="X1008" s="38"/>
    </row>
    <row r="1009" spans="1:24" ht="19.5">
      <c r="A1009" s="39"/>
      <c r="B1009" s="38"/>
      <c r="C1009" s="38"/>
      <c r="D1009" s="38"/>
      <c r="E1009" s="38"/>
      <c r="F1009" s="38"/>
      <c r="G1009" s="38"/>
      <c r="H1009" s="38"/>
      <c r="I1009" s="38"/>
      <c r="J1009" s="38"/>
      <c r="K1009" s="38"/>
      <c r="L1009" s="38"/>
      <c r="M1009" s="38"/>
      <c r="N1009" s="38"/>
      <c r="O1009" s="38"/>
      <c r="P1009" s="38"/>
      <c r="Q1009" s="38"/>
      <c r="R1009" s="38"/>
      <c r="S1009" s="38"/>
      <c r="T1009" s="38"/>
      <c r="U1009" s="38"/>
      <c r="V1009" s="38"/>
      <c r="W1009" s="38"/>
      <c r="X1009" s="38"/>
    </row>
    <row r="1010" spans="1:24" ht="19.5">
      <c r="A1010" s="39"/>
      <c r="B1010" s="38"/>
      <c r="C1010" s="38"/>
      <c r="D1010" s="38"/>
      <c r="E1010" s="38"/>
      <c r="F1010" s="38"/>
      <c r="G1010" s="38"/>
      <c r="H1010" s="38"/>
      <c r="I1010" s="38"/>
      <c r="J1010" s="38"/>
      <c r="K1010" s="38"/>
      <c r="L1010" s="38"/>
      <c r="M1010" s="38"/>
      <c r="N1010" s="38"/>
      <c r="O1010" s="38"/>
      <c r="P1010" s="38"/>
      <c r="Q1010" s="38"/>
      <c r="R1010" s="38"/>
      <c r="S1010" s="38"/>
      <c r="T1010" s="38"/>
      <c r="U1010" s="38"/>
      <c r="V1010" s="38"/>
      <c r="W1010" s="38"/>
      <c r="X1010" s="38"/>
    </row>
    <row r="1011" spans="1:24" ht="19.5">
      <c r="A1011" s="39"/>
      <c r="B1011" s="38"/>
      <c r="C1011" s="38"/>
      <c r="D1011" s="38"/>
      <c r="E1011" s="38"/>
      <c r="F1011" s="38"/>
      <c r="G1011" s="38"/>
      <c r="H1011" s="38"/>
      <c r="I1011" s="38"/>
      <c r="J1011" s="38"/>
      <c r="K1011" s="38"/>
      <c r="L1011" s="38"/>
      <c r="M1011" s="38"/>
      <c r="N1011" s="38"/>
      <c r="O1011" s="38"/>
      <c r="P1011" s="38"/>
      <c r="Q1011" s="38"/>
      <c r="R1011" s="38"/>
      <c r="S1011" s="38"/>
      <c r="T1011" s="38"/>
      <c r="U1011" s="38"/>
      <c r="V1011" s="38"/>
      <c r="W1011" s="38"/>
      <c r="X1011" s="38"/>
    </row>
    <row r="1012" spans="1:24" ht="19.5">
      <c r="A1012" s="39"/>
      <c r="B1012" s="38"/>
      <c r="C1012" s="38"/>
      <c r="D1012" s="38"/>
      <c r="E1012" s="38"/>
      <c r="F1012" s="38"/>
      <c r="G1012" s="38"/>
      <c r="H1012" s="38"/>
      <c r="I1012" s="38"/>
      <c r="J1012" s="38"/>
      <c r="K1012" s="38"/>
      <c r="L1012" s="38"/>
      <c r="M1012" s="38"/>
      <c r="N1012" s="38"/>
      <c r="O1012" s="38"/>
      <c r="P1012" s="38"/>
      <c r="Q1012" s="38"/>
      <c r="R1012" s="38"/>
      <c r="S1012" s="38"/>
      <c r="T1012" s="38"/>
      <c r="U1012" s="38"/>
      <c r="V1012" s="38"/>
      <c r="W1012" s="38"/>
      <c r="X1012" s="38"/>
    </row>
    <row r="1013" spans="1:24" ht="19.5">
      <c r="A1013" s="39"/>
      <c r="B1013" s="38"/>
      <c r="C1013" s="38"/>
      <c r="D1013" s="38"/>
      <c r="E1013" s="38"/>
      <c r="F1013" s="38"/>
      <c r="G1013" s="38"/>
      <c r="H1013" s="38"/>
      <c r="I1013" s="38"/>
      <c r="J1013" s="38"/>
      <c r="K1013" s="38"/>
      <c r="L1013" s="38"/>
      <c r="M1013" s="38"/>
      <c r="N1013" s="38"/>
      <c r="O1013" s="38"/>
      <c r="P1013" s="38"/>
      <c r="Q1013" s="38"/>
      <c r="R1013" s="38"/>
      <c r="S1013" s="38"/>
      <c r="T1013" s="38"/>
      <c r="U1013" s="38"/>
      <c r="V1013" s="38"/>
      <c r="W1013" s="38"/>
      <c r="X1013" s="38"/>
    </row>
    <row r="1014" spans="1:24" ht="19.5">
      <c r="A1014" s="39"/>
      <c r="B1014" s="38"/>
      <c r="C1014" s="38"/>
      <c r="D1014" s="38"/>
      <c r="E1014" s="38"/>
      <c r="F1014" s="38"/>
      <c r="G1014" s="38"/>
      <c r="H1014" s="38"/>
      <c r="I1014" s="38"/>
      <c r="J1014" s="38"/>
      <c r="K1014" s="38"/>
      <c r="L1014" s="38"/>
      <c r="M1014" s="38"/>
      <c r="N1014" s="38"/>
      <c r="O1014" s="38"/>
      <c r="P1014" s="38"/>
      <c r="Q1014" s="38"/>
      <c r="R1014" s="38"/>
      <c r="S1014" s="38"/>
      <c r="T1014" s="38"/>
      <c r="U1014" s="38"/>
      <c r="V1014" s="38"/>
      <c r="W1014" s="38"/>
      <c r="X1014" s="38"/>
    </row>
    <row r="1015" spans="1:24" ht="19.5">
      <c r="A1015" s="39"/>
      <c r="B1015" s="38"/>
      <c r="C1015" s="38"/>
      <c r="D1015" s="38"/>
      <c r="E1015" s="38"/>
      <c r="F1015" s="38"/>
      <c r="G1015" s="38"/>
      <c r="H1015" s="38"/>
      <c r="I1015" s="38"/>
      <c r="J1015" s="38"/>
      <c r="K1015" s="38"/>
      <c r="L1015" s="38"/>
      <c r="M1015" s="38"/>
      <c r="N1015" s="38"/>
      <c r="O1015" s="38"/>
      <c r="P1015" s="38"/>
      <c r="Q1015" s="38"/>
      <c r="R1015" s="38"/>
      <c r="S1015" s="38"/>
      <c r="T1015" s="38"/>
      <c r="U1015" s="38"/>
      <c r="V1015" s="38"/>
      <c r="W1015" s="38"/>
      <c r="X1015" s="38"/>
    </row>
    <row r="1016" spans="1:24" ht="19.5">
      <c r="A1016" s="39"/>
      <c r="B1016" s="38"/>
      <c r="C1016" s="38"/>
      <c r="D1016" s="38"/>
      <c r="E1016" s="38"/>
      <c r="F1016" s="38"/>
      <c r="G1016" s="38"/>
      <c r="H1016" s="38"/>
      <c r="I1016" s="38"/>
      <c r="J1016" s="38"/>
      <c r="K1016" s="38"/>
      <c r="L1016" s="38"/>
      <c r="M1016" s="38"/>
      <c r="N1016" s="38"/>
      <c r="O1016" s="38"/>
      <c r="P1016" s="38"/>
      <c r="Q1016" s="38"/>
      <c r="R1016" s="38"/>
      <c r="S1016" s="38"/>
      <c r="T1016" s="38"/>
      <c r="U1016" s="38"/>
      <c r="V1016" s="38"/>
      <c r="W1016" s="38"/>
      <c r="X1016" s="38"/>
    </row>
  </sheetData>
  <mergeCells count="22">
    <mergeCell ref="A6:S6"/>
    <mergeCell ref="A1:S1"/>
    <mergeCell ref="A2:S2"/>
    <mergeCell ref="A3:S3"/>
    <mergeCell ref="A4:S4"/>
    <mergeCell ref="A5:S5"/>
    <mergeCell ref="A16:S16"/>
    <mergeCell ref="A7:S7"/>
    <mergeCell ref="A8:A10"/>
    <mergeCell ref="B8:B10"/>
    <mergeCell ref="C8:C10"/>
    <mergeCell ref="D8:D10"/>
    <mergeCell ref="E8:E10"/>
    <mergeCell ref="F8:S8"/>
    <mergeCell ref="F9:G9"/>
    <mergeCell ref="H9:I9"/>
    <mergeCell ref="J9:K9"/>
    <mergeCell ref="L9:M9"/>
    <mergeCell ref="N9:O9"/>
    <mergeCell ref="P9:Q9"/>
    <mergeCell ref="R9:S9"/>
    <mergeCell ref="A12:S12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P1028"/>
  <sheetViews>
    <sheetView workbookViewId="0">
      <selection activeCell="A11" sqref="A11:E11"/>
    </sheetView>
  </sheetViews>
  <sheetFormatPr defaultRowHeight="24.95" customHeight="1"/>
  <cols>
    <col min="1" max="1" width="6.140625" style="30" bestFit="1" customWidth="1"/>
    <col min="2" max="2" width="30.7109375" style="15" customWidth="1"/>
    <col min="3" max="5" width="30.7109375" style="14" customWidth="1"/>
    <col min="6" max="6" width="4.140625" style="14" customWidth="1"/>
    <col min="7" max="10" width="10.7109375" style="14" customWidth="1"/>
    <col min="11" max="11" width="10.7109375" style="15" customWidth="1"/>
    <col min="12" max="14" width="10.7109375" style="14" customWidth="1"/>
    <col min="15" max="16" width="10.7109375" style="16" customWidth="1"/>
    <col min="17" max="19" width="25.7109375" style="16" customWidth="1"/>
    <col min="20" max="16384" width="9.140625" style="16"/>
  </cols>
  <sheetData>
    <row r="1" spans="1:16" ht="15">
      <c r="A1" s="262" t="s">
        <v>83</v>
      </c>
      <c r="B1" s="317"/>
      <c r="C1" s="317"/>
      <c r="D1" s="317"/>
      <c r="E1" s="318"/>
      <c r="F1" s="69"/>
      <c r="G1" s="70"/>
      <c r="H1" s="70"/>
      <c r="I1" s="70"/>
      <c r="J1" s="71"/>
      <c r="K1" s="71"/>
      <c r="L1" s="71"/>
      <c r="M1" s="71"/>
      <c r="N1" s="71"/>
      <c r="O1" s="71"/>
      <c r="P1" s="71"/>
    </row>
    <row r="2" spans="1:16" ht="15.75">
      <c r="A2" s="272" t="s">
        <v>31</v>
      </c>
      <c r="B2" s="319"/>
      <c r="C2" s="319"/>
      <c r="D2" s="319"/>
      <c r="E2" s="320"/>
      <c r="F2" s="72"/>
      <c r="G2" s="70"/>
      <c r="H2" s="70"/>
      <c r="I2" s="70"/>
      <c r="J2" s="71"/>
      <c r="K2" s="71"/>
      <c r="L2" s="71"/>
      <c r="M2" s="71"/>
      <c r="N2" s="71"/>
      <c r="O2" s="71"/>
      <c r="P2" s="71"/>
    </row>
    <row r="3" spans="1:16" ht="15">
      <c r="A3" s="275"/>
      <c r="B3" s="321"/>
      <c r="C3" s="321"/>
      <c r="D3" s="321"/>
      <c r="E3" s="322"/>
      <c r="F3" s="73"/>
      <c r="G3" s="74"/>
      <c r="H3" s="75"/>
      <c r="I3" s="75"/>
      <c r="J3" s="76"/>
      <c r="K3" s="76"/>
      <c r="L3" s="76"/>
      <c r="M3" s="76"/>
      <c r="N3" s="76"/>
      <c r="O3" s="76"/>
      <c r="P3" s="76"/>
    </row>
    <row r="4" spans="1:16" ht="15">
      <c r="A4" s="236"/>
      <c r="B4" s="218"/>
      <c r="C4" s="218"/>
      <c r="D4" s="218"/>
      <c r="E4" s="219"/>
      <c r="F4" s="77"/>
      <c r="G4" s="70"/>
      <c r="H4" s="71"/>
      <c r="I4" s="71"/>
      <c r="J4" s="71"/>
      <c r="K4" s="71"/>
      <c r="L4" s="71"/>
      <c r="M4" s="71"/>
      <c r="N4" s="71"/>
      <c r="O4" s="71"/>
      <c r="P4" s="71"/>
    </row>
    <row r="5" spans="1:16" ht="15">
      <c r="A5" s="237" t="s">
        <v>0</v>
      </c>
      <c r="B5" s="218"/>
      <c r="C5" s="218"/>
      <c r="D5" s="218"/>
      <c r="E5" s="219"/>
      <c r="F5" s="78"/>
      <c r="G5" s="70"/>
      <c r="H5" s="70"/>
      <c r="I5" s="70"/>
      <c r="J5" s="71"/>
      <c r="K5" s="71"/>
      <c r="L5" s="71"/>
      <c r="M5" s="71"/>
      <c r="N5" s="71"/>
      <c r="O5" s="71"/>
      <c r="P5" s="71"/>
    </row>
    <row r="6" spans="1:16" ht="15">
      <c r="A6" s="240" t="s">
        <v>84</v>
      </c>
      <c r="B6" s="323"/>
      <c r="C6" s="323"/>
      <c r="D6" s="323"/>
      <c r="E6" s="324"/>
      <c r="F6" s="79"/>
      <c r="G6" s="8"/>
      <c r="H6" s="8"/>
      <c r="I6" s="8"/>
      <c r="J6" s="71"/>
      <c r="K6" s="71"/>
      <c r="L6" s="71"/>
      <c r="M6" s="71"/>
      <c r="N6" s="71"/>
      <c r="O6" s="71"/>
      <c r="P6" s="71"/>
    </row>
    <row r="7" spans="1:16" ht="15">
      <c r="A7" s="217"/>
      <c r="B7" s="218"/>
      <c r="C7" s="218"/>
      <c r="D7" s="218"/>
      <c r="E7" s="219"/>
      <c r="F7" s="80"/>
      <c r="G7" s="70"/>
      <c r="H7" s="70"/>
      <c r="I7" s="70"/>
      <c r="J7" s="70"/>
      <c r="K7" s="70"/>
      <c r="L7" s="70"/>
      <c r="M7" s="70"/>
      <c r="N7" s="70"/>
      <c r="O7" s="70"/>
      <c r="P7" s="70"/>
    </row>
    <row r="8" spans="1:16" ht="12.75">
      <c r="A8" s="308" t="s">
        <v>85</v>
      </c>
      <c r="B8" s="298" t="s">
        <v>72</v>
      </c>
      <c r="C8" s="310" t="s">
        <v>86</v>
      </c>
      <c r="D8" s="310"/>
      <c r="E8" s="311"/>
      <c r="F8" s="52"/>
      <c r="G8" s="56"/>
      <c r="H8" s="55"/>
      <c r="I8" s="55"/>
      <c r="J8" s="55"/>
      <c r="K8" s="55"/>
      <c r="L8" s="55"/>
      <c r="M8" s="55"/>
      <c r="N8" s="55"/>
      <c r="O8" s="55"/>
      <c r="P8" s="81"/>
    </row>
    <row r="9" spans="1:16" ht="12.75">
      <c r="A9" s="309"/>
      <c r="B9" s="305"/>
      <c r="C9" s="82">
        <v>2013</v>
      </c>
      <c r="D9" s="83">
        <v>2014</v>
      </c>
      <c r="E9" s="84">
        <v>2015</v>
      </c>
      <c r="F9" s="52"/>
      <c r="G9" s="56"/>
      <c r="H9" s="55"/>
      <c r="I9" s="55"/>
      <c r="J9" s="55"/>
      <c r="K9" s="55"/>
      <c r="L9" s="55"/>
      <c r="M9" s="55"/>
      <c r="N9" s="55"/>
      <c r="O9" s="55"/>
      <c r="P9" s="81"/>
    </row>
    <row r="10" spans="1:16" ht="12.75">
      <c r="A10" s="85">
        <v>1</v>
      </c>
      <c r="B10" s="86" t="s">
        <v>172</v>
      </c>
      <c r="C10" s="87">
        <v>41.2</v>
      </c>
      <c r="D10" s="88">
        <v>50.03</v>
      </c>
      <c r="E10" s="89">
        <f>(29+26+9)*100/125</f>
        <v>51.2</v>
      </c>
      <c r="F10" s="51"/>
      <c r="G10" s="55"/>
      <c r="H10" s="55"/>
      <c r="I10" s="55"/>
      <c r="J10" s="55"/>
      <c r="K10" s="55"/>
      <c r="L10" s="55"/>
      <c r="M10" s="55"/>
      <c r="N10" s="55"/>
      <c r="O10" s="55"/>
      <c r="P10" s="81"/>
    </row>
    <row r="11" spans="1:16" ht="12.75">
      <c r="A11" s="312">
        <v>23.2</v>
      </c>
      <c r="B11" s="313"/>
      <c r="C11" s="313"/>
      <c r="D11" s="313"/>
      <c r="E11" s="314"/>
      <c r="F11" s="48"/>
      <c r="G11" s="55"/>
      <c r="H11" s="55"/>
      <c r="I11" s="55"/>
      <c r="J11" s="55"/>
      <c r="K11" s="55"/>
      <c r="L11" s="55"/>
      <c r="M11" s="55"/>
      <c r="N11" s="55"/>
      <c r="O11" s="55"/>
      <c r="P11" s="81"/>
    </row>
    <row r="12" spans="1:16" ht="12.75">
      <c r="A12" s="50"/>
      <c r="B12" s="51"/>
      <c r="C12" s="51"/>
      <c r="D12" s="51"/>
      <c r="E12" s="54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81"/>
    </row>
    <row r="13" spans="1:16" ht="12.75">
      <c r="A13" s="50"/>
      <c r="B13" s="51"/>
      <c r="C13" s="51"/>
      <c r="D13" s="51"/>
      <c r="E13" s="90" t="s">
        <v>174</v>
      </c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81"/>
    </row>
    <row r="14" spans="1:16" ht="12.75">
      <c r="A14" s="50"/>
      <c r="B14" s="35">
        <v>42152</v>
      </c>
      <c r="C14" s="51"/>
      <c r="D14" s="51"/>
      <c r="E14" s="91" t="s">
        <v>46</v>
      </c>
      <c r="F14" s="56"/>
      <c r="G14" s="56"/>
      <c r="H14" s="56"/>
      <c r="I14" s="56"/>
      <c r="J14" s="55"/>
      <c r="K14" s="55"/>
      <c r="L14" s="55"/>
      <c r="M14" s="55"/>
      <c r="N14" s="55"/>
      <c r="O14" s="55"/>
      <c r="P14" s="81"/>
    </row>
    <row r="15" spans="1:16" ht="15.75" thickBot="1">
      <c r="A15" s="280"/>
      <c r="B15" s="315"/>
      <c r="C15" s="315"/>
      <c r="D15" s="315"/>
      <c r="E15" s="316"/>
      <c r="F15" s="56"/>
      <c r="G15" s="56"/>
      <c r="H15" s="56"/>
      <c r="I15" s="56"/>
      <c r="J15" s="55"/>
      <c r="K15" s="55"/>
      <c r="L15" s="55"/>
      <c r="M15" s="55"/>
      <c r="N15" s="55"/>
      <c r="O15" s="55"/>
      <c r="P15" s="81"/>
    </row>
    <row r="16" spans="1:16" ht="12.75">
      <c r="A16" s="55"/>
      <c r="B16" s="55"/>
      <c r="C16" s="55"/>
      <c r="D16" s="55"/>
      <c r="E16" s="56"/>
      <c r="F16" s="92"/>
      <c r="G16" s="92"/>
      <c r="H16" s="92"/>
      <c r="I16" s="92"/>
      <c r="J16" s="55"/>
      <c r="K16" s="55"/>
      <c r="L16" s="55"/>
      <c r="M16" s="55"/>
      <c r="N16" s="55"/>
      <c r="O16" s="55"/>
      <c r="P16" s="81"/>
    </row>
    <row r="17" spans="1:16" ht="12.75">
      <c r="A17" s="55"/>
      <c r="B17" s="55"/>
      <c r="C17" s="81"/>
      <c r="D17" s="81"/>
      <c r="E17" s="55"/>
      <c r="F17" s="55"/>
      <c r="G17" s="55"/>
      <c r="H17" s="81"/>
      <c r="I17" s="55"/>
      <c r="J17" s="55"/>
      <c r="K17" s="55"/>
      <c r="L17" s="55"/>
      <c r="M17" s="55"/>
      <c r="N17" s="55"/>
      <c r="O17" s="55"/>
      <c r="P17" s="81"/>
    </row>
    <row r="18" spans="1:16" ht="12.75">
      <c r="A18" s="55"/>
      <c r="B18" s="55"/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</row>
    <row r="19" spans="1:16" ht="12.75">
      <c r="A19" s="55"/>
      <c r="B19" s="55"/>
      <c r="C19" s="56"/>
      <c r="D19" s="56"/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55"/>
      <c r="P19" s="55"/>
    </row>
    <row r="20" spans="1:16" ht="12.75">
      <c r="A20" s="55"/>
      <c r="B20" s="55"/>
      <c r="C20" s="56"/>
      <c r="D20" s="56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</row>
    <row r="21" spans="1:16" ht="12.75">
      <c r="A21" s="55"/>
      <c r="B21" s="55"/>
      <c r="C21" s="56"/>
      <c r="D21" s="56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</row>
    <row r="22" spans="1:16" ht="12.75">
      <c r="A22" s="55"/>
      <c r="B22" s="93"/>
      <c r="C22" s="56"/>
      <c r="D22" s="56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</row>
    <row r="23" spans="1:16" ht="12.75">
      <c r="A23" s="55"/>
      <c r="B23" s="56"/>
      <c r="C23" s="56"/>
      <c r="D23" s="56"/>
      <c r="E23" s="56"/>
      <c r="F23" s="56"/>
      <c r="G23" s="56"/>
      <c r="H23" s="57"/>
      <c r="I23" s="57"/>
      <c r="J23" s="57"/>
      <c r="K23" s="94"/>
      <c r="L23" s="57"/>
      <c r="M23" s="57"/>
      <c r="N23" s="57"/>
      <c r="O23" s="95"/>
      <c r="P23" s="95"/>
    </row>
    <row r="24" spans="1:16" ht="12.75">
      <c r="A24" s="55"/>
      <c r="B24" s="94"/>
      <c r="C24" s="57"/>
      <c r="D24" s="57"/>
      <c r="E24" s="57"/>
      <c r="F24" s="57"/>
      <c r="G24" s="57"/>
      <c r="H24" s="57"/>
      <c r="I24" s="57"/>
      <c r="J24" s="57"/>
      <c r="K24" s="94"/>
      <c r="L24" s="57"/>
      <c r="M24" s="57"/>
      <c r="N24" s="57"/>
      <c r="O24" s="95"/>
      <c r="P24" s="95"/>
    </row>
    <row r="25" spans="1:16" ht="12.75">
      <c r="A25" s="55"/>
      <c r="B25" s="94"/>
      <c r="C25" s="57"/>
      <c r="D25" s="57"/>
      <c r="E25" s="57"/>
      <c r="F25" s="57"/>
      <c r="G25" s="57"/>
      <c r="H25" s="57"/>
      <c r="I25" s="57"/>
      <c r="J25" s="57"/>
      <c r="K25" s="94"/>
      <c r="L25" s="57"/>
      <c r="M25" s="57"/>
      <c r="N25" s="57"/>
      <c r="O25" s="95"/>
      <c r="P25" s="95"/>
    </row>
    <row r="26" spans="1:16" ht="12.75">
      <c r="A26" s="55"/>
      <c r="B26" s="94"/>
      <c r="C26" s="57"/>
      <c r="D26" s="57"/>
      <c r="E26" s="57"/>
      <c r="F26" s="57"/>
      <c r="G26" s="57"/>
      <c r="H26" s="57"/>
      <c r="I26" s="57"/>
      <c r="J26" s="57"/>
      <c r="K26" s="94"/>
      <c r="L26" s="57"/>
      <c r="M26" s="57"/>
      <c r="N26" s="57"/>
      <c r="O26" s="95"/>
      <c r="P26" s="95"/>
    </row>
    <row r="27" spans="1:16" ht="12.75">
      <c r="A27" s="55"/>
      <c r="B27" s="94"/>
      <c r="C27" s="57"/>
      <c r="D27" s="57"/>
      <c r="E27" s="57"/>
      <c r="F27" s="57"/>
      <c r="G27" s="57"/>
      <c r="H27" s="57"/>
      <c r="I27" s="57"/>
      <c r="J27" s="57"/>
      <c r="K27" s="94"/>
      <c r="L27" s="57"/>
      <c r="M27" s="57"/>
      <c r="N27" s="57"/>
      <c r="O27" s="95"/>
      <c r="P27" s="95"/>
    </row>
    <row r="1009" spans="1:14" ht="19.5">
      <c r="A1009" s="58"/>
      <c r="B1009" s="38"/>
      <c r="C1009" s="38"/>
      <c r="D1009" s="38"/>
      <c r="E1009" s="38"/>
      <c r="F1009" s="38"/>
      <c r="G1009" s="38"/>
      <c r="H1009" s="38"/>
      <c r="I1009" s="38"/>
      <c r="J1009" s="38"/>
      <c r="K1009" s="38"/>
      <c r="L1009" s="38"/>
      <c r="M1009" s="38"/>
      <c r="N1009" s="38"/>
    </row>
    <row r="1010" spans="1:14" ht="19.5">
      <c r="A1010" s="59"/>
      <c r="B1010" s="38"/>
      <c r="C1010" s="38"/>
      <c r="D1010" s="38"/>
      <c r="E1010" s="38"/>
      <c r="F1010" s="38"/>
      <c r="G1010" s="38"/>
      <c r="H1010" s="38"/>
      <c r="I1010" s="38"/>
      <c r="J1010" s="38"/>
      <c r="K1010" s="38"/>
      <c r="L1010" s="38"/>
      <c r="M1010" s="38"/>
      <c r="N1010" s="38"/>
    </row>
    <row r="1011" spans="1:14" ht="19.5">
      <c r="A1011" s="59"/>
      <c r="B1011" s="38"/>
      <c r="C1011" s="38"/>
      <c r="D1011" s="38"/>
      <c r="E1011" s="38"/>
      <c r="F1011" s="38"/>
      <c r="G1011" s="38"/>
      <c r="H1011" s="38"/>
      <c r="I1011" s="38"/>
      <c r="J1011" s="38"/>
      <c r="K1011" s="38"/>
      <c r="L1011" s="38"/>
      <c r="M1011" s="38"/>
      <c r="N1011" s="38"/>
    </row>
    <row r="1012" spans="1:14" ht="19.5">
      <c r="A1012" s="59"/>
      <c r="B1012" s="38"/>
      <c r="C1012" s="38"/>
      <c r="D1012" s="38"/>
      <c r="E1012" s="38"/>
      <c r="F1012" s="38"/>
      <c r="G1012" s="38"/>
      <c r="H1012" s="38"/>
      <c r="I1012" s="38"/>
      <c r="J1012" s="38"/>
      <c r="K1012" s="38"/>
      <c r="L1012" s="38"/>
      <c r="M1012" s="38"/>
      <c r="N1012" s="38"/>
    </row>
    <row r="1013" spans="1:14" ht="19.5">
      <c r="A1013" s="59"/>
      <c r="B1013" s="38"/>
      <c r="C1013" s="38"/>
      <c r="D1013" s="38"/>
      <c r="E1013" s="38"/>
      <c r="F1013" s="38"/>
      <c r="G1013" s="38"/>
      <c r="H1013" s="38"/>
      <c r="I1013" s="38"/>
      <c r="J1013" s="38"/>
      <c r="K1013" s="38"/>
      <c r="L1013" s="38"/>
      <c r="M1013" s="38"/>
      <c r="N1013" s="38"/>
    </row>
    <row r="1014" spans="1:14" ht="19.5">
      <c r="A1014" s="59"/>
      <c r="B1014" s="38"/>
      <c r="C1014" s="38"/>
      <c r="D1014" s="38"/>
      <c r="E1014" s="38"/>
      <c r="F1014" s="38"/>
      <c r="G1014" s="38"/>
      <c r="H1014" s="38"/>
      <c r="I1014" s="38"/>
      <c r="J1014" s="38"/>
      <c r="K1014" s="38"/>
      <c r="L1014" s="38"/>
      <c r="M1014" s="38"/>
      <c r="N1014" s="38"/>
    </row>
    <row r="1015" spans="1:14" ht="19.5">
      <c r="A1015" s="59"/>
      <c r="B1015" s="38"/>
      <c r="C1015" s="38"/>
      <c r="D1015" s="38"/>
      <c r="E1015" s="38"/>
      <c r="F1015" s="38"/>
      <c r="G1015" s="38"/>
      <c r="H1015" s="38"/>
      <c r="I1015" s="38"/>
      <c r="J1015" s="38"/>
      <c r="K1015" s="38"/>
      <c r="L1015" s="38"/>
      <c r="M1015" s="38"/>
      <c r="N1015" s="38"/>
    </row>
    <row r="1016" spans="1:14" ht="19.5">
      <c r="A1016" s="59"/>
      <c r="B1016" s="38"/>
      <c r="C1016" s="38"/>
      <c r="D1016" s="38"/>
      <c r="E1016" s="38"/>
      <c r="F1016" s="38"/>
      <c r="G1016" s="38"/>
      <c r="H1016" s="38"/>
      <c r="I1016" s="38"/>
      <c r="J1016" s="38"/>
      <c r="K1016" s="38"/>
      <c r="L1016" s="38"/>
      <c r="M1016" s="38"/>
      <c r="N1016" s="38"/>
    </row>
    <row r="1017" spans="1:14" ht="19.5">
      <c r="A1017" s="59"/>
      <c r="B1017" s="38"/>
      <c r="C1017" s="38"/>
      <c r="D1017" s="38"/>
      <c r="E1017" s="38"/>
      <c r="F1017" s="38"/>
      <c r="G1017" s="38"/>
      <c r="H1017" s="38"/>
      <c r="I1017" s="38"/>
      <c r="J1017" s="38"/>
      <c r="K1017" s="38"/>
      <c r="L1017" s="38"/>
      <c r="M1017" s="38"/>
      <c r="N1017" s="38"/>
    </row>
    <row r="1018" spans="1:14" ht="19.5">
      <c r="A1018" s="59"/>
      <c r="B1018" s="38"/>
      <c r="C1018" s="38"/>
      <c r="D1018" s="38"/>
      <c r="E1018" s="38"/>
      <c r="F1018" s="38"/>
      <c r="G1018" s="38"/>
      <c r="H1018" s="38"/>
      <c r="I1018" s="38"/>
      <c r="J1018" s="38"/>
      <c r="K1018" s="38"/>
      <c r="L1018" s="38"/>
      <c r="M1018" s="38"/>
      <c r="N1018" s="38"/>
    </row>
    <row r="1019" spans="1:14" ht="19.5">
      <c r="A1019" s="59"/>
      <c r="B1019" s="38"/>
      <c r="C1019" s="38"/>
      <c r="D1019" s="38"/>
      <c r="E1019" s="38"/>
      <c r="F1019" s="38"/>
      <c r="G1019" s="38"/>
      <c r="H1019" s="38"/>
      <c r="I1019" s="38"/>
      <c r="J1019" s="38"/>
      <c r="K1019" s="38"/>
      <c r="L1019" s="38"/>
      <c r="M1019" s="38"/>
      <c r="N1019" s="38"/>
    </row>
    <row r="1020" spans="1:14" ht="19.5">
      <c r="A1020" s="59"/>
      <c r="B1020" s="38"/>
      <c r="C1020" s="38"/>
      <c r="D1020" s="38"/>
      <c r="E1020" s="38"/>
      <c r="F1020" s="38"/>
      <c r="G1020" s="38"/>
      <c r="H1020" s="38"/>
      <c r="I1020" s="38"/>
      <c r="J1020" s="38"/>
      <c r="K1020" s="38"/>
      <c r="L1020" s="38"/>
      <c r="M1020" s="38"/>
      <c r="N1020" s="38"/>
    </row>
    <row r="1021" spans="1:14" ht="19.5">
      <c r="A1021" s="59"/>
      <c r="B1021" s="38"/>
      <c r="C1021" s="38"/>
      <c r="D1021" s="38"/>
      <c r="E1021" s="38"/>
      <c r="F1021" s="38"/>
      <c r="G1021" s="38"/>
      <c r="H1021" s="38"/>
      <c r="I1021" s="38"/>
      <c r="J1021" s="38"/>
      <c r="K1021" s="38"/>
      <c r="L1021" s="38"/>
      <c r="M1021" s="38"/>
      <c r="N1021" s="38"/>
    </row>
    <row r="1022" spans="1:14" ht="19.5">
      <c r="A1022" s="59"/>
      <c r="B1022" s="38"/>
      <c r="C1022" s="38"/>
      <c r="D1022" s="38"/>
      <c r="E1022" s="38"/>
      <c r="F1022" s="38"/>
      <c r="G1022" s="38"/>
      <c r="H1022" s="38"/>
      <c r="I1022" s="38"/>
      <c r="J1022" s="38"/>
      <c r="K1022" s="38"/>
      <c r="L1022" s="38"/>
      <c r="M1022" s="38"/>
      <c r="N1022" s="38"/>
    </row>
    <row r="1023" spans="1:14" ht="19.5">
      <c r="A1023" s="59"/>
      <c r="B1023" s="38"/>
      <c r="C1023" s="38"/>
      <c r="D1023" s="38"/>
      <c r="E1023" s="38"/>
      <c r="F1023" s="38"/>
      <c r="G1023" s="38"/>
      <c r="H1023" s="38"/>
      <c r="I1023" s="38"/>
      <c r="J1023" s="38"/>
      <c r="K1023" s="38"/>
      <c r="L1023" s="38"/>
      <c r="M1023" s="38"/>
      <c r="N1023" s="38"/>
    </row>
    <row r="1024" spans="1:14" ht="19.5">
      <c r="A1024" s="59"/>
      <c r="B1024" s="38"/>
      <c r="C1024" s="38"/>
      <c r="D1024" s="38"/>
      <c r="E1024" s="38"/>
      <c r="F1024" s="38"/>
      <c r="G1024" s="38"/>
      <c r="H1024" s="38"/>
      <c r="I1024" s="38"/>
      <c r="J1024" s="38"/>
      <c r="K1024" s="38"/>
      <c r="L1024" s="38"/>
      <c r="M1024" s="38"/>
      <c r="N1024" s="38"/>
    </row>
    <row r="1025" spans="1:14" ht="19.5">
      <c r="A1025" s="59"/>
      <c r="B1025" s="38"/>
      <c r="C1025" s="38"/>
      <c r="D1025" s="38"/>
      <c r="E1025" s="38"/>
      <c r="F1025" s="38"/>
      <c r="G1025" s="38"/>
      <c r="H1025" s="38"/>
      <c r="I1025" s="38"/>
      <c r="J1025" s="38"/>
      <c r="K1025" s="38"/>
      <c r="L1025" s="38"/>
      <c r="M1025" s="38"/>
      <c r="N1025" s="38"/>
    </row>
    <row r="1026" spans="1:14" ht="19.5">
      <c r="A1026" s="59"/>
      <c r="B1026" s="38"/>
      <c r="C1026" s="38"/>
      <c r="D1026" s="38"/>
      <c r="E1026" s="38"/>
      <c r="F1026" s="38"/>
      <c r="G1026" s="38"/>
      <c r="H1026" s="38"/>
      <c r="I1026" s="38"/>
      <c r="J1026" s="38"/>
      <c r="K1026" s="38"/>
      <c r="L1026" s="38"/>
      <c r="M1026" s="38"/>
      <c r="N1026" s="38"/>
    </row>
    <row r="1027" spans="1:14" ht="19.5">
      <c r="A1027" s="59"/>
      <c r="B1027" s="38"/>
      <c r="C1027" s="38"/>
      <c r="D1027" s="38"/>
      <c r="E1027" s="38"/>
      <c r="F1027" s="38"/>
      <c r="G1027" s="38"/>
      <c r="H1027" s="38"/>
      <c r="I1027" s="38"/>
      <c r="J1027" s="38"/>
      <c r="K1027" s="38"/>
      <c r="L1027" s="38"/>
      <c r="M1027" s="38"/>
      <c r="N1027" s="38"/>
    </row>
    <row r="1028" spans="1:14" ht="19.5">
      <c r="A1028" s="59"/>
      <c r="B1028" s="38"/>
      <c r="C1028" s="38"/>
      <c r="D1028" s="38"/>
      <c r="E1028" s="38"/>
      <c r="F1028" s="38"/>
      <c r="G1028" s="38"/>
      <c r="H1028" s="38"/>
      <c r="I1028" s="38"/>
      <c r="J1028" s="38"/>
      <c r="K1028" s="38"/>
      <c r="L1028" s="38"/>
      <c r="M1028" s="38"/>
      <c r="N1028" s="38"/>
    </row>
  </sheetData>
  <mergeCells count="12">
    <mergeCell ref="A15:E15"/>
    <mergeCell ref="A1:E1"/>
    <mergeCell ref="A2:E2"/>
    <mergeCell ref="A3:E3"/>
    <mergeCell ref="A4:E4"/>
    <mergeCell ref="A5:E5"/>
    <mergeCell ref="A6:E6"/>
    <mergeCell ref="A7:E7"/>
    <mergeCell ref="A8:A9"/>
    <mergeCell ref="B8:B9"/>
    <mergeCell ref="C8:E8"/>
    <mergeCell ref="A11:E11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N1029"/>
  <sheetViews>
    <sheetView workbookViewId="0">
      <selection activeCell="C15" sqref="C15"/>
    </sheetView>
  </sheetViews>
  <sheetFormatPr defaultRowHeight="24.95" customHeight="1"/>
  <cols>
    <col min="1" max="1" width="5.7109375" style="30" customWidth="1"/>
    <col min="2" max="2" width="50.7109375" style="15" customWidth="1"/>
    <col min="3" max="3" width="50.7109375" style="14" customWidth="1"/>
    <col min="4" max="4" width="4.140625" style="14" customWidth="1"/>
    <col min="5" max="8" width="10.7109375" style="14" customWidth="1"/>
    <col min="9" max="9" width="10.7109375" style="15" customWidth="1"/>
    <col min="10" max="12" width="10.7109375" style="14" customWidth="1"/>
    <col min="13" max="14" width="10.7109375" style="16" customWidth="1"/>
    <col min="15" max="17" width="25.7109375" style="16" customWidth="1"/>
    <col min="18" max="16384" width="9.140625" style="16"/>
  </cols>
  <sheetData>
    <row r="1" spans="1:14" ht="15">
      <c r="A1" s="262" t="s">
        <v>87</v>
      </c>
      <c r="B1" s="317"/>
      <c r="C1" s="318"/>
      <c r="D1" s="69"/>
      <c r="E1" s="70"/>
      <c r="F1" s="70"/>
      <c r="G1" s="70"/>
      <c r="H1" s="71"/>
      <c r="I1" s="71"/>
      <c r="J1" s="71"/>
      <c r="K1" s="71"/>
      <c r="L1" s="71"/>
      <c r="M1" s="71"/>
      <c r="N1" s="71"/>
    </row>
    <row r="2" spans="1:14" ht="15.75">
      <c r="A2" s="272" t="s">
        <v>31</v>
      </c>
      <c r="B2" s="319"/>
      <c r="C2" s="320"/>
      <c r="D2" s="72"/>
      <c r="E2" s="70"/>
      <c r="F2" s="70"/>
      <c r="G2" s="70"/>
      <c r="H2" s="71"/>
      <c r="I2" s="71"/>
      <c r="J2" s="71"/>
      <c r="K2" s="71"/>
      <c r="L2" s="71"/>
      <c r="M2" s="71"/>
      <c r="N2" s="71"/>
    </row>
    <row r="3" spans="1:14" ht="15">
      <c r="A3" s="275"/>
      <c r="B3" s="321"/>
      <c r="C3" s="322"/>
      <c r="D3" s="73"/>
      <c r="E3" s="74"/>
      <c r="F3" s="75"/>
      <c r="G3" s="75"/>
      <c r="H3" s="76"/>
      <c r="I3" s="76"/>
      <c r="J3" s="76"/>
      <c r="K3" s="76"/>
      <c r="L3" s="76"/>
      <c r="M3" s="76"/>
      <c r="N3" s="76"/>
    </row>
    <row r="4" spans="1:14" ht="15">
      <c r="A4" s="236"/>
      <c r="B4" s="218"/>
      <c r="C4" s="219"/>
      <c r="D4" s="77"/>
      <c r="E4" s="70"/>
      <c r="F4" s="71"/>
      <c r="G4" s="71"/>
      <c r="H4" s="71"/>
      <c r="I4" s="71"/>
      <c r="J4" s="71"/>
      <c r="K4" s="71"/>
      <c r="L4" s="71"/>
      <c r="M4" s="71"/>
      <c r="N4" s="71"/>
    </row>
    <row r="5" spans="1:14" ht="15">
      <c r="A5" s="237" t="s">
        <v>0</v>
      </c>
      <c r="B5" s="218"/>
      <c r="C5" s="219"/>
      <c r="D5" s="78"/>
      <c r="E5" s="70"/>
      <c r="F5" s="70"/>
      <c r="G5" s="70"/>
      <c r="H5" s="71"/>
      <c r="I5" s="71"/>
      <c r="J5" s="71"/>
      <c r="K5" s="71"/>
      <c r="L5" s="71"/>
      <c r="M5" s="71"/>
      <c r="N5" s="71"/>
    </row>
    <row r="6" spans="1:14" ht="15">
      <c r="A6" s="240" t="s">
        <v>88</v>
      </c>
      <c r="B6" s="323"/>
      <c r="C6" s="324"/>
      <c r="D6" s="79"/>
      <c r="E6" s="8"/>
      <c r="F6" s="8"/>
      <c r="G6" s="8"/>
      <c r="H6" s="71"/>
      <c r="I6" s="71"/>
      <c r="J6" s="71"/>
      <c r="K6" s="71"/>
      <c r="L6" s="71"/>
      <c r="M6" s="71"/>
      <c r="N6" s="71"/>
    </row>
    <row r="7" spans="1:14" ht="15">
      <c r="A7" s="217"/>
      <c r="B7" s="218"/>
      <c r="C7" s="219"/>
      <c r="D7" s="80"/>
      <c r="E7" s="70"/>
      <c r="F7" s="70"/>
      <c r="G7" s="70"/>
      <c r="H7" s="70"/>
      <c r="I7" s="70"/>
      <c r="J7" s="70"/>
      <c r="K7" s="70"/>
      <c r="L7" s="70"/>
      <c r="M7" s="70"/>
      <c r="N7" s="70"/>
    </row>
    <row r="8" spans="1:14" ht="12.75">
      <c r="A8" s="325" t="s">
        <v>85</v>
      </c>
      <c r="B8" s="327" t="s">
        <v>89</v>
      </c>
      <c r="C8" s="328" t="s">
        <v>37</v>
      </c>
      <c r="D8" s="52"/>
      <c r="E8" s="56"/>
      <c r="F8" s="55"/>
      <c r="G8" s="55"/>
      <c r="H8" s="55"/>
      <c r="I8" s="55"/>
      <c r="J8" s="55"/>
      <c r="K8" s="55"/>
      <c r="L8" s="55"/>
      <c r="M8" s="55"/>
      <c r="N8" s="81"/>
    </row>
    <row r="9" spans="1:14" ht="12.75">
      <c r="A9" s="326"/>
      <c r="B9" s="327"/>
      <c r="C9" s="329"/>
      <c r="D9" s="51"/>
      <c r="E9" s="55"/>
      <c r="F9" s="55"/>
      <c r="G9" s="55"/>
      <c r="H9" s="55"/>
      <c r="I9" s="55"/>
      <c r="J9" s="55"/>
      <c r="K9" s="55"/>
      <c r="L9" s="55"/>
      <c r="M9" s="55"/>
      <c r="N9" s="81"/>
    </row>
    <row r="10" spans="1:14" ht="12.75">
      <c r="A10" s="326"/>
      <c r="B10" s="327"/>
      <c r="C10" s="330"/>
      <c r="D10" s="51"/>
      <c r="E10" s="55"/>
      <c r="F10" s="55"/>
      <c r="G10" s="55"/>
      <c r="H10" s="55"/>
      <c r="I10" s="55"/>
      <c r="J10" s="55"/>
      <c r="K10" s="55"/>
      <c r="L10" s="55"/>
      <c r="M10" s="55"/>
      <c r="N10" s="81"/>
    </row>
    <row r="11" spans="1:14" ht="12.75">
      <c r="A11" s="85">
        <v>1</v>
      </c>
      <c r="B11" s="96" t="s">
        <v>31</v>
      </c>
      <c r="C11" s="97" t="s">
        <v>173</v>
      </c>
      <c r="D11" s="51"/>
      <c r="E11" s="55"/>
      <c r="F11" s="55"/>
      <c r="G11" s="55"/>
      <c r="H11" s="55"/>
      <c r="I11" s="55"/>
      <c r="J11" s="55"/>
      <c r="K11" s="55"/>
      <c r="L11" s="55"/>
      <c r="M11" s="55"/>
      <c r="N11" s="81"/>
    </row>
    <row r="12" spans="1:14" ht="12.75">
      <c r="A12" s="312" t="s">
        <v>30</v>
      </c>
      <c r="B12" s="313"/>
      <c r="C12" s="314"/>
      <c r="D12" s="48"/>
      <c r="E12" s="55"/>
      <c r="F12" s="55"/>
      <c r="G12" s="55"/>
      <c r="H12" s="55"/>
      <c r="I12" s="55"/>
      <c r="J12" s="55"/>
      <c r="K12" s="55"/>
      <c r="L12" s="55"/>
      <c r="M12" s="55"/>
      <c r="N12" s="81"/>
    </row>
    <row r="13" spans="1:14" ht="12.75">
      <c r="A13" s="50"/>
      <c r="B13" s="51"/>
      <c r="C13" s="54"/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81"/>
    </row>
    <row r="14" spans="1:14" ht="12.75">
      <c r="A14" s="50"/>
      <c r="B14" s="51"/>
      <c r="C14" s="90" t="s">
        <v>174</v>
      </c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81"/>
    </row>
    <row r="15" spans="1:14" ht="12.75">
      <c r="A15" s="50"/>
      <c r="B15" s="35">
        <v>42152</v>
      </c>
      <c r="C15" s="91" t="s">
        <v>46</v>
      </c>
      <c r="D15" s="56"/>
      <c r="E15" s="56"/>
      <c r="F15" s="56"/>
      <c r="G15" s="56"/>
      <c r="H15" s="55"/>
      <c r="I15" s="55"/>
      <c r="J15" s="55"/>
      <c r="K15" s="55"/>
      <c r="L15" s="55"/>
      <c r="M15" s="55"/>
      <c r="N15" s="81"/>
    </row>
    <row r="16" spans="1:14" ht="15.75" thickBot="1">
      <c r="A16" s="280"/>
      <c r="B16" s="315"/>
      <c r="C16" s="316"/>
      <c r="D16" s="56"/>
      <c r="E16" s="56"/>
      <c r="F16" s="56"/>
      <c r="G16" s="56"/>
      <c r="H16" s="55"/>
      <c r="I16" s="55"/>
      <c r="J16" s="55"/>
      <c r="K16" s="55"/>
      <c r="L16" s="55"/>
      <c r="M16" s="55"/>
      <c r="N16" s="81"/>
    </row>
    <row r="17" spans="1:14" ht="12.75">
      <c r="A17" s="55"/>
      <c r="B17" s="55"/>
      <c r="C17" s="56"/>
      <c r="D17" s="92"/>
      <c r="E17" s="92"/>
      <c r="F17" s="92"/>
      <c r="G17" s="92"/>
      <c r="H17" s="55"/>
      <c r="I17" s="55"/>
      <c r="J17" s="55"/>
      <c r="K17" s="55"/>
      <c r="L17" s="55"/>
      <c r="M17" s="55"/>
      <c r="N17" s="81"/>
    </row>
    <row r="18" spans="1:14" ht="12.75">
      <c r="A18" s="55"/>
      <c r="B18" s="55"/>
      <c r="C18" s="55"/>
      <c r="D18" s="55"/>
      <c r="E18" s="55"/>
      <c r="F18" s="81"/>
      <c r="G18" s="55"/>
      <c r="H18" s="55"/>
      <c r="I18" s="55"/>
      <c r="J18" s="55"/>
      <c r="K18" s="55"/>
      <c r="L18" s="55"/>
      <c r="M18" s="55"/>
      <c r="N18" s="81"/>
    </row>
    <row r="19" spans="1:14" ht="12.75">
      <c r="A19" s="55"/>
      <c r="B19" s="55"/>
      <c r="C19" s="55"/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55"/>
    </row>
    <row r="20" spans="1:14" ht="12.75">
      <c r="A20" s="55"/>
      <c r="B20" s="55"/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</row>
    <row r="21" spans="1:14" ht="12.75">
      <c r="A21" s="55"/>
      <c r="B21" s="55"/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</row>
    <row r="22" spans="1:14" ht="12.75">
      <c r="A22" s="55"/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</row>
    <row r="23" spans="1:14" ht="12.75">
      <c r="A23" s="55"/>
      <c r="B23" s="93"/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</row>
    <row r="24" spans="1:14" ht="12.75">
      <c r="A24" s="55"/>
      <c r="B24" s="56"/>
      <c r="C24" s="56"/>
      <c r="D24" s="56"/>
      <c r="E24" s="56"/>
      <c r="F24" s="57"/>
      <c r="G24" s="57"/>
      <c r="H24" s="57"/>
      <c r="I24" s="94"/>
      <c r="J24" s="57"/>
      <c r="K24" s="57"/>
      <c r="L24" s="57"/>
      <c r="M24" s="95"/>
      <c r="N24" s="95"/>
    </row>
    <row r="25" spans="1:14" ht="12.75">
      <c r="A25" s="55"/>
      <c r="B25" s="94"/>
      <c r="C25" s="57"/>
      <c r="D25" s="57"/>
      <c r="E25" s="57"/>
      <c r="F25" s="57"/>
      <c r="G25" s="57"/>
      <c r="H25" s="57"/>
      <c r="I25" s="94"/>
      <c r="J25" s="57"/>
      <c r="K25" s="57"/>
      <c r="L25" s="57"/>
      <c r="M25" s="95"/>
      <c r="N25" s="95"/>
    </row>
    <row r="26" spans="1:14" ht="12.75">
      <c r="A26" s="55"/>
      <c r="B26" s="94"/>
      <c r="C26" s="57"/>
      <c r="D26" s="57"/>
      <c r="E26" s="57"/>
      <c r="F26" s="57"/>
      <c r="G26" s="57"/>
      <c r="H26" s="57"/>
      <c r="I26" s="94"/>
      <c r="J26" s="57"/>
      <c r="K26" s="57"/>
      <c r="L26" s="57"/>
      <c r="M26" s="95"/>
      <c r="N26" s="95"/>
    </row>
    <row r="27" spans="1:14" ht="12.75">
      <c r="A27" s="55"/>
      <c r="B27" s="94"/>
      <c r="C27" s="57"/>
      <c r="D27" s="57"/>
      <c r="E27" s="57"/>
      <c r="F27" s="57"/>
      <c r="G27" s="57"/>
      <c r="H27" s="57"/>
      <c r="I27" s="94"/>
      <c r="J27" s="57"/>
      <c r="K27" s="57"/>
      <c r="L27" s="57"/>
      <c r="M27" s="95"/>
      <c r="N27" s="95"/>
    </row>
    <row r="28" spans="1:14" ht="12.75">
      <c r="A28" s="55"/>
      <c r="B28" s="94"/>
      <c r="C28" s="57"/>
      <c r="D28" s="57"/>
      <c r="E28" s="57"/>
      <c r="F28" s="57"/>
      <c r="G28" s="57"/>
      <c r="H28" s="57"/>
      <c r="I28" s="94"/>
      <c r="J28" s="57"/>
      <c r="K28" s="57"/>
      <c r="L28" s="57"/>
      <c r="M28" s="95"/>
      <c r="N28" s="95"/>
    </row>
    <row r="1010" spans="1:12" ht="19.5">
      <c r="A1010" s="58"/>
      <c r="B1010" s="38"/>
      <c r="C1010" s="38"/>
      <c r="D1010" s="38"/>
      <c r="E1010" s="38"/>
      <c r="F1010" s="38"/>
      <c r="G1010" s="38"/>
      <c r="H1010" s="38"/>
      <c r="I1010" s="38"/>
      <c r="J1010" s="38"/>
      <c r="K1010" s="38"/>
      <c r="L1010" s="38"/>
    </row>
    <row r="1011" spans="1:12" ht="19.5">
      <c r="A1011" s="59"/>
      <c r="B1011" s="38"/>
      <c r="C1011" s="38"/>
      <c r="D1011" s="38"/>
      <c r="E1011" s="38"/>
      <c r="F1011" s="38"/>
      <c r="G1011" s="38"/>
      <c r="H1011" s="38"/>
      <c r="I1011" s="38"/>
      <c r="J1011" s="38"/>
      <c r="K1011" s="38"/>
      <c r="L1011" s="38"/>
    </row>
    <row r="1012" spans="1:12" ht="19.5">
      <c r="A1012" s="59"/>
      <c r="B1012" s="38"/>
      <c r="C1012" s="38"/>
      <c r="D1012" s="38"/>
      <c r="E1012" s="38"/>
      <c r="F1012" s="38"/>
      <c r="G1012" s="38"/>
      <c r="H1012" s="38"/>
      <c r="I1012" s="38"/>
      <c r="J1012" s="38"/>
      <c r="K1012" s="38"/>
      <c r="L1012" s="38"/>
    </row>
    <row r="1013" spans="1:12" ht="19.5">
      <c r="A1013" s="59"/>
      <c r="B1013" s="38"/>
      <c r="C1013" s="38"/>
      <c r="D1013" s="38"/>
      <c r="E1013" s="38"/>
      <c r="F1013" s="38"/>
      <c r="G1013" s="38"/>
      <c r="H1013" s="38"/>
      <c r="I1013" s="38"/>
      <c r="J1013" s="38"/>
      <c r="K1013" s="38"/>
      <c r="L1013" s="38"/>
    </row>
    <row r="1014" spans="1:12" ht="19.5">
      <c r="A1014" s="59"/>
      <c r="B1014" s="38"/>
      <c r="C1014" s="38"/>
      <c r="D1014" s="38"/>
      <c r="E1014" s="38"/>
      <c r="F1014" s="38"/>
      <c r="G1014" s="38"/>
      <c r="H1014" s="38"/>
      <c r="I1014" s="38"/>
      <c r="J1014" s="38"/>
      <c r="K1014" s="38"/>
      <c r="L1014" s="38"/>
    </row>
    <row r="1015" spans="1:12" ht="19.5">
      <c r="A1015" s="59"/>
      <c r="B1015" s="38"/>
      <c r="C1015" s="38"/>
      <c r="D1015" s="38"/>
      <c r="E1015" s="38"/>
      <c r="F1015" s="38"/>
      <c r="G1015" s="38"/>
      <c r="H1015" s="38"/>
      <c r="I1015" s="38"/>
      <c r="J1015" s="38"/>
      <c r="K1015" s="38"/>
      <c r="L1015" s="38"/>
    </row>
    <row r="1016" spans="1:12" ht="19.5">
      <c r="A1016" s="59"/>
      <c r="B1016" s="38"/>
      <c r="C1016" s="38"/>
      <c r="D1016" s="38"/>
      <c r="E1016" s="38"/>
      <c r="F1016" s="38"/>
      <c r="G1016" s="38"/>
      <c r="H1016" s="38"/>
      <c r="I1016" s="38"/>
      <c r="J1016" s="38"/>
      <c r="K1016" s="38"/>
      <c r="L1016" s="38"/>
    </row>
    <row r="1017" spans="1:12" ht="19.5">
      <c r="A1017" s="59"/>
      <c r="B1017" s="38"/>
      <c r="C1017" s="38"/>
      <c r="D1017" s="38"/>
      <c r="E1017" s="38"/>
      <c r="F1017" s="38"/>
      <c r="G1017" s="38"/>
      <c r="H1017" s="38"/>
      <c r="I1017" s="38"/>
      <c r="J1017" s="38"/>
      <c r="K1017" s="38"/>
      <c r="L1017" s="38"/>
    </row>
    <row r="1018" spans="1:12" ht="19.5">
      <c r="A1018" s="59"/>
      <c r="B1018" s="38"/>
      <c r="C1018" s="38"/>
      <c r="D1018" s="38"/>
      <c r="E1018" s="38"/>
      <c r="F1018" s="38"/>
      <c r="G1018" s="38"/>
      <c r="H1018" s="38"/>
      <c r="I1018" s="38"/>
      <c r="J1018" s="38"/>
      <c r="K1018" s="38"/>
      <c r="L1018" s="38"/>
    </row>
    <row r="1019" spans="1:12" ht="19.5">
      <c r="A1019" s="59"/>
      <c r="B1019" s="38"/>
      <c r="C1019" s="38"/>
      <c r="D1019" s="38"/>
      <c r="E1019" s="38"/>
      <c r="F1019" s="38"/>
      <c r="G1019" s="38"/>
      <c r="H1019" s="38"/>
      <c r="I1019" s="38"/>
      <c r="J1019" s="38"/>
      <c r="K1019" s="38"/>
      <c r="L1019" s="38"/>
    </row>
    <row r="1020" spans="1:12" ht="19.5">
      <c r="A1020" s="59"/>
      <c r="B1020" s="38"/>
      <c r="C1020" s="38"/>
      <c r="D1020" s="38"/>
      <c r="E1020" s="38"/>
      <c r="F1020" s="38"/>
      <c r="G1020" s="38"/>
      <c r="H1020" s="38"/>
      <c r="I1020" s="38"/>
      <c r="J1020" s="38"/>
      <c r="K1020" s="38"/>
      <c r="L1020" s="38"/>
    </row>
    <row r="1021" spans="1:12" ht="19.5">
      <c r="A1021" s="59"/>
      <c r="B1021" s="38"/>
      <c r="C1021" s="38"/>
      <c r="D1021" s="38"/>
      <c r="E1021" s="38"/>
      <c r="F1021" s="38"/>
      <c r="G1021" s="38"/>
      <c r="H1021" s="38"/>
      <c r="I1021" s="38"/>
      <c r="J1021" s="38"/>
      <c r="K1021" s="38"/>
      <c r="L1021" s="38"/>
    </row>
    <row r="1022" spans="1:12" ht="19.5">
      <c r="A1022" s="59"/>
      <c r="B1022" s="38"/>
      <c r="C1022" s="38"/>
      <c r="D1022" s="38"/>
      <c r="E1022" s="38"/>
      <c r="F1022" s="38"/>
      <c r="G1022" s="38"/>
      <c r="H1022" s="38"/>
      <c r="I1022" s="38"/>
      <c r="J1022" s="38"/>
      <c r="K1022" s="38"/>
      <c r="L1022" s="38"/>
    </row>
    <row r="1023" spans="1:12" ht="19.5">
      <c r="A1023" s="59"/>
      <c r="B1023" s="38"/>
      <c r="C1023" s="38"/>
      <c r="D1023" s="38"/>
      <c r="E1023" s="38"/>
      <c r="F1023" s="38"/>
      <c r="G1023" s="38"/>
      <c r="H1023" s="38"/>
      <c r="I1023" s="38"/>
      <c r="J1023" s="38"/>
      <c r="K1023" s="38"/>
      <c r="L1023" s="38"/>
    </row>
    <row r="1024" spans="1:12" ht="19.5">
      <c r="A1024" s="59"/>
      <c r="B1024" s="38"/>
      <c r="C1024" s="38"/>
      <c r="D1024" s="38"/>
      <c r="E1024" s="38"/>
      <c r="F1024" s="38"/>
      <c r="G1024" s="38"/>
      <c r="H1024" s="38"/>
      <c r="I1024" s="38"/>
      <c r="J1024" s="38"/>
      <c r="K1024" s="38"/>
      <c r="L1024" s="38"/>
    </row>
    <row r="1025" spans="1:12" ht="19.5">
      <c r="A1025" s="59"/>
      <c r="B1025" s="38"/>
      <c r="C1025" s="38"/>
      <c r="D1025" s="38"/>
      <c r="E1025" s="38"/>
      <c r="F1025" s="38"/>
      <c r="G1025" s="38"/>
      <c r="H1025" s="38"/>
      <c r="I1025" s="38"/>
      <c r="J1025" s="38"/>
      <c r="K1025" s="38"/>
      <c r="L1025" s="38"/>
    </row>
    <row r="1026" spans="1:12" ht="19.5">
      <c r="A1026" s="59"/>
      <c r="B1026" s="38"/>
      <c r="C1026" s="38"/>
      <c r="D1026" s="38"/>
      <c r="E1026" s="38"/>
      <c r="F1026" s="38"/>
      <c r="G1026" s="38"/>
      <c r="H1026" s="38"/>
      <c r="I1026" s="38"/>
      <c r="J1026" s="38"/>
      <c r="K1026" s="38"/>
      <c r="L1026" s="38"/>
    </row>
    <row r="1027" spans="1:12" ht="19.5">
      <c r="A1027" s="59"/>
      <c r="B1027" s="38"/>
      <c r="C1027" s="38"/>
      <c r="D1027" s="38"/>
      <c r="E1027" s="38"/>
      <c r="F1027" s="38"/>
      <c r="G1027" s="38"/>
      <c r="H1027" s="38"/>
      <c r="I1027" s="38"/>
      <c r="J1027" s="38"/>
      <c r="K1027" s="38"/>
      <c r="L1027" s="38"/>
    </row>
    <row r="1028" spans="1:12" ht="19.5">
      <c r="A1028" s="59"/>
      <c r="B1028" s="38"/>
      <c r="C1028" s="38"/>
      <c r="D1028" s="38"/>
      <c r="E1028" s="38"/>
      <c r="F1028" s="38"/>
      <c r="G1028" s="38"/>
      <c r="H1028" s="38"/>
      <c r="I1028" s="38"/>
      <c r="J1028" s="38"/>
      <c r="K1028" s="38"/>
      <c r="L1028" s="38"/>
    </row>
    <row r="1029" spans="1:12" ht="19.5">
      <c r="A1029" s="59"/>
      <c r="B1029" s="38"/>
      <c r="C1029" s="38"/>
      <c r="D1029" s="38"/>
      <c r="E1029" s="38"/>
      <c r="F1029" s="38"/>
      <c r="G1029" s="38"/>
      <c r="H1029" s="38"/>
      <c r="I1029" s="38"/>
      <c r="J1029" s="38"/>
      <c r="K1029" s="38"/>
      <c r="L1029" s="38"/>
    </row>
  </sheetData>
  <mergeCells count="12">
    <mergeCell ref="A16:C16"/>
    <mergeCell ref="A1:C1"/>
    <mergeCell ref="A2:C2"/>
    <mergeCell ref="A3:C3"/>
    <mergeCell ref="A4:C4"/>
    <mergeCell ref="A5:C5"/>
    <mergeCell ref="A6:C6"/>
    <mergeCell ref="A7:C7"/>
    <mergeCell ref="A8:A10"/>
    <mergeCell ref="B8:B10"/>
    <mergeCell ref="C8:C10"/>
    <mergeCell ref="A12:C12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Q1029"/>
  <sheetViews>
    <sheetView workbookViewId="0">
      <selection activeCell="F15" sqref="F15"/>
    </sheetView>
  </sheetViews>
  <sheetFormatPr defaultRowHeight="24.95" customHeight="1"/>
  <cols>
    <col min="1" max="1" width="3.85546875" style="30" customWidth="1"/>
    <col min="2" max="2" width="30.7109375" style="15" customWidth="1"/>
    <col min="3" max="3" width="20.7109375" style="15" customWidth="1"/>
    <col min="4" max="6" width="20.7109375" style="14" customWidth="1"/>
    <col min="7" max="7" width="4.140625" style="14" customWidth="1"/>
    <col min="8" max="11" width="10.7109375" style="14" customWidth="1"/>
    <col min="12" max="12" width="10.7109375" style="15" customWidth="1"/>
    <col min="13" max="15" width="10.7109375" style="14" customWidth="1"/>
    <col min="16" max="17" width="10.7109375" style="16" customWidth="1"/>
    <col min="18" max="20" width="25.7109375" style="16" customWidth="1"/>
    <col min="21" max="16384" width="9.140625" style="16"/>
  </cols>
  <sheetData>
    <row r="1" spans="1:17" ht="15">
      <c r="A1" s="262" t="s">
        <v>90</v>
      </c>
      <c r="B1" s="317"/>
      <c r="C1" s="317"/>
      <c r="D1" s="317"/>
      <c r="E1" s="317"/>
      <c r="F1" s="318"/>
      <c r="G1" s="69"/>
      <c r="H1" s="70"/>
      <c r="I1" s="70"/>
      <c r="J1" s="70"/>
      <c r="K1" s="71"/>
      <c r="L1" s="71"/>
      <c r="M1" s="71"/>
      <c r="N1" s="71"/>
      <c r="O1" s="71"/>
      <c r="P1" s="71"/>
      <c r="Q1" s="71"/>
    </row>
    <row r="2" spans="1:17" ht="15.75">
      <c r="A2" s="272" t="s">
        <v>31</v>
      </c>
      <c r="B2" s="319"/>
      <c r="C2" s="319"/>
      <c r="D2" s="319"/>
      <c r="E2" s="319"/>
      <c r="F2" s="320"/>
      <c r="G2" s="72"/>
      <c r="H2" s="70"/>
      <c r="I2" s="70"/>
      <c r="J2" s="70"/>
      <c r="K2" s="71"/>
      <c r="L2" s="71"/>
      <c r="M2" s="71"/>
      <c r="N2" s="71"/>
      <c r="O2" s="71"/>
      <c r="P2" s="71"/>
      <c r="Q2" s="71"/>
    </row>
    <row r="3" spans="1:17" ht="15">
      <c r="A3" s="275"/>
      <c r="B3" s="321"/>
      <c r="C3" s="321"/>
      <c r="D3" s="321"/>
      <c r="E3" s="321"/>
      <c r="F3" s="322"/>
      <c r="G3" s="73"/>
      <c r="H3" s="74"/>
      <c r="I3" s="75"/>
      <c r="J3" s="75"/>
      <c r="K3" s="76"/>
      <c r="L3" s="76"/>
      <c r="M3" s="76"/>
      <c r="N3" s="76"/>
      <c r="O3" s="76"/>
      <c r="P3" s="76"/>
      <c r="Q3" s="76"/>
    </row>
    <row r="4" spans="1:17" ht="15">
      <c r="A4" s="236"/>
      <c r="B4" s="218"/>
      <c r="C4" s="218"/>
      <c r="D4" s="218"/>
      <c r="E4" s="218"/>
      <c r="F4" s="219"/>
      <c r="G4" s="77"/>
      <c r="H4" s="70"/>
      <c r="I4" s="71"/>
      <c r="J4" s="71"/>
      <c r="K4" s="71"/>
      <c r="L4" s="71"/>
      <c r="M4" s="71"/>
      <c r="N4" s="71"/>
      <c r="O4" s="71"/>
      <c r="P4" s="71"/>
      <c r="Q4" s="71"/>
    </row>
    <row r="5" spans="1:17" ht="15">
      <c r="A5" s="237" t="s">
        <v>0</v>
      </c>
      <c r="B5" s="218"/>
      <c r="C5" s="218"/>
      <c r="D5" s="218"/>
      <c r="E5" s="218"/>
      <c r="F5" s="219"/>
      <c r="G5" s="78"/>
      <c r="H5" s="70"/>
      <c r="I5" s="70"/>
      <c r="J5" s="70"/>
      <c r="K5" s="71"/>
      <c r="L5" s="71"/>
      <c r="M5" s="71"/>
      <c r="N5" s="71"/>
      <c r="O5" s="71"/>
      <c r="P5" s="71"/>
      <c r="Q5" s="71"/>
    </row>
    <row r="6" spans="1:17" ht="15">
      <c r="A6" s="240" t="s">
        <v>91</v>
      </c>
      <c r="B6" s="323"/>
      <c r="C6" s="323"/>
      <c r="D6" s="323"/>
      <c r="E6" s="323"/>
      <c r="F6" s="324"/>
      <c r="G6" s="79"/>
      <c r="H6" s="8"/>
      <c r="I6" s="8"/>
      <c r="J6" s="8"/>
      <c r="K6" s="71"/>
      <c r="L6" s="71"/>
      <c r="M6" s="71"/>
      <c r="N6" s="71"/>
      <c r="O6" s="71"/>
      <c r="P6" s="71"/>
      <c r="Q6" s="71"/>
    </row>
    <row r="7" spans="1:17" ht="15">
      <c r="A7" s="217"/>
      <c r="B7" s="218"/>
      <c r="C7" s="218"/>
      <c r="D7" s="218"/>
      <c r="E7" s="218"/>
      <c r="F7" s="219"/>
      <c r="G7" s="80"/>
      <c r="H7" s="70"/>
      <c r="I7" s="70"/>
      <c r="J7" s="70"/>
      <c r="K7" s="70"/>
      <c r="L7" s="70"/>
      <c r="M7" s="70"/>
      <c r="N7" s="70"/>
      <c r="O7" s="70"/>
      <c r="P7" s="70"/>
      <c r="Q7" s="70"/>
    </row>
    <row r="8" spans="1:17" ht="12.75">
      <c r="A8" s="331"/>
      <c r="B8" s="327" t="s">
        <v>89</v>
      </c>
      <c r="C8" s="333" t="s">
        <v>2</v>
      </c>
      <c r="D8" s="333"/>
      <c r="E8" s="333"/>
      <c r="F8" s="310" t="s">
        <v>92</v>
      </c>
      <c r="G8" s="52"/>
      <c r="H8" s="56"/>
      <c r="I8" s="55"/>
      <c r="J8" s="55"/>
      <c r="K8" s="55"/>
      <c r="L8" s="55"/>
      <c r="M8" s="55"/>
      <c r="N8" s="55"/>
      <c r="O8" s="55"/>
      <c r="P8" s="55"/>
      <c r="Q8" s="81"/>
    </row>
    <row r="9" spans="1:17" ht="12.75">
      <c r="A9" s="332"/>
      <c r="B9" s="331"/>
      <c r="C9" s="333" t="s">
        <v>93</v>
      </c>
      <c r="D9" s="333"/>
      <c r="E9" s="333"/>
      <c r="F9" s="310"/>
      <c r="G9" s="51"/>
      <c r="H9" s="55"/>
      <c r="I9" s="55"/>
      <c r="J9" s="55"/>
      <c r="K9" s="55"/>
      <c r="L9" s="55"/>
      <c r="M9" s="55"/>
      <c r="N9" s="55"/>
      <c r="O9" s="55"/>
      <c r="P9" s="55"/>
      <c r="Q9" s="81"/>
    </row>
    <row r="10" spans="1:17" ht="12.75">
      <c r="A10" s="332"/>
      <c r="B10" s="331"/>
      <c r="C10" s="83">
        <v>2013</v>
      </c>
      <c r="D10" s="83">
        <v>2014</v>
      </c>
      <c r="E10" s="83">
        <v>2015</v>
      </c>
      <c r="F10" s="310"/>
      <c r="G10" s="51"/>
      <c r="H10" s="55"/>
      <c r="I10" s="55"/>
      <c r="J10" s="55"/>
      <c r="K10" s="55"/>
      <c r="L10" s="55"/>
      <c r="M10" s="55"/>
      <c r="N10" s="55"/>
      <c r="O10" s="55"/>
      <c r="P10" s="55"/>
      <c r="Q10" s="81"/>
    </row>
    <row r="11" spans="1:17" ht="25.5">
      <c r="A11" s="85">
        <v>1</v>
      </c>
      <c r="B11" s="86" t="s">
        <v>31</v>
      </c>
      <c r="C11" s="86" t="s">
        <v>179</v>
      </c>
      <c r="D11" s="98" t="s">
        <v>179</v>
      </c>
      <c r="E11" s="98" t="s">
        <v>179</v>
      </c>
      <c r="F11" s="99"/>
      <c r="G11" s="51"/>
      <c r="H11" s="55"/>
      <c r="I11" s="55"/>
      <c r="J11" s="55"/>
      <c r="K11" s="55"/>
      <c r="L11" s="55"/>
      <c r="M11" s="55"/>
      <c r="N11" s="55"/>
      <c r="O11" s="55"/>
      <c r="P11" s="55"/>
      <c r="Q11" s="81"/>
    </row>
    <row r="12" spans="1:17" ht="12.75">
      <c r="A12" s="312" t="s">
        <v>30</v>
      </c>
      <c r="B12" s="313"/>
      <c r="C12" s="313"/>
      <c r="D12" s="313"/>
      <c r="E12" s="313"/>
      <c r="F12" s="314"/>
      <c r="G12" s="48"/>
      <c r="H12" s="55"/>
      <c r="I12" s="55"/>
      <c r="J12" s="55"/>
      <c r="K12" s="55"/>
      <c r="L12" s="55"/>
      <c r="M12" s="55"/>
      <c r="N12" s="55"/>
      <c r="O12" s="55"/>
      <c r="P12" s="55"/>
      <c r="Q12" s="81"/>
    </row>
    <row r="13" spans="1:17" ht="12.75">
      <c r="A13" s="50"/>
      <c r="B13" s="51"/>
      <c r="C13" s="51"/>
      <c r="D13" s="51"/>
      <c r="E13" s="51"/>
      <c r="F13" s="54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81"/>
    </row>
    <row r="14" spans="1:17" ht="12.75">
      <c r="A14" s="50"/>
      <c r="B14" s="51"/>
      <c r="C14" s="51"/>
      <c r="D14" s="51"/>
      <c r="E14" s="51"/>
      <c r="F14" s="90" t="s">
        <v>174</v>
      </c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81"/>
    </row>
    <row r="15" spans="1:17" ht="12.75">
      <c r="A15" s="50"/>
      <c r="B15" s="35">
        <v>42152</v>
      </c>
      <c r="C15" s="36"/>
      <c r="D15" s="52"/>
      <c r="E15" s="52"/>
      <c r="F15" s="91" t="s">
        <v>46</v>
      </c>
      <c r="G15" s="56"/>
      <c r="H15" s="56"/>
      <c r="I15" s="56"/>
      <c r="J15" s="56"/>
      <c r="K15" s="55"/>
      <c r="L15" s="55"/>
      <c r="M15" s="55"/>
      <c r="N15" s="55"/>
      <c r="O15" s="55"/>
      <c r="P15" s="55"/>
      <c r="Q15" s="81"/>
    </row>
    <row r="16" spans="1:17" ht="15.75" thickBot="1">
      <c r="A16" s="280"/>
      <c r="B16" s="315"/>
      <c r="C16" s="315"/>
      <c r="D16" s="315"/>
      <c r="E16" s="315"/>
      <c r="F16" s="316"/>
      <c r="G16" s="56"/>
      <c r="H16" s="56"/>
      <c r="I16" s="56"/>
      <c r="J16" s="56"/>
      <c r="K16" s="55"/>
      <c r="L16" s="55"/>
      <c r="M16" s="55"/>
      <c r="N16" s="55"/>
      <c r="O16" s="55"/>
      <c r="P16" s="55"/>
      <c r="Q16" s="81"/>
    </row>
    <row r="17" spans="1:17" ht="12.75">
      <c r="A17" s="55"/>
      <c r="B17" s="55"/>
      <c r="C17" s="55"/>
      <c r="D17" s="56"/>
      <c r="E17" s="56"/>
      <c r="F17" s="56"/>
      <c r="G17" s="92"/>
      <c r="H17" s="92"/>
      <c r="I17" s="92"/>
      <c r="J17" s="92"/>
      <c r="K17" s="55"/>
      <c r="L17" s="55"/>
      <c r="M17" s="55"/>
      <c r="N17" s="55"/>
      <c r="O17" s="55"/>
      <c r="P17" s="55"/>
      <c r="Q17" s="81"/>
    </row>
    <row r="18" spans="1:17" ht="12.75">
      <c r="A18" s="55"/>
      <c r="B18" s="55"/>
      <c r="C18" s="55"/>
      <c r="D18" s="55"/>
      <c r="E18" s="55"/>
      <c r="F18" s="55"/>
      <c r="G18" s="55"/>
      <c r="H18" s="55"/>
      <c r="I18" s="81"/>
      <c r="J18" s="55"/>
      <c r="K18" s="55"/>
      <c r="L18" s="55"/>
      <c r="M18" s="55"/>
      <c r="N18" s="55"/>
      <c r="O18" s="55"/>
      <c r="P18" s="55"/>
      <c r="Q18" s="81"/>
    </row>
    <row r="19" spans="1:17" ht="12.75">
      <c r="A19" s="55"/>
      <c r="B19" s="55"/>
      <c r="C19" s="55"/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55"/>
    </row>
    <row r="20" spans="1:17" ht="12.75">
      <c r="A20" s="55"/>
      <c r="B20" s="55"/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</row>
    <row r="21" spans="1:17" ht="12.75">
      <c r="A21" s="55"/>
      <c r="B21" s="55"/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</row>
    <row r="22" spans="1:17" ht="12.75">
      <c r="A22" s="55"/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</row>
    <row r="23" spans="1:17" ht="12.75">
      <c r="A23" s="55"/>
      <c r="B23" s="93"/>
      <c r="C23" s="93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</row>
    <row r="24" spans="1:17" ht="12.75">
      <c r="A24" s="55"/>
      <c r="B24" s="56"/>
      <c r="C24" s="56"/>
      <c r="D24" s="56"/>
      <c r="E24" s="56"/>
      <c r="F24" s="56"/>
      <c r="G24" s="56"/>
      <c r="H24" s="56"/>
      <c r="I24" s="57"/>
      <c r="J24" s="57"/>
      <c r="K24" s="57"/>
      <c r="L24" s="94"/>
      <c r="M24" s="57"/>
      <c r="N24" s="57"/>
      <c r="O24" s="57"/>
      <c r="P24" s="95"/>
      <c r="Q24" s="95"/>
    </row>
    <row r="25" spans="1:17" ht="12.75">
      <c r="A25" s="55"/>
      <c r="B25" s="94"/>
      <c r="C25" s="94"/>
      <c r="D25" s="57"/>
      <c r="E25" s="57"/>
      <c r="F25" s="57"/>
      <c r="G25" s="57"/>
      <c r="H25" s="57"/>
      <c r="I25" s="57"/>
      <c r="J25" s="57"/>
      <c r="K25" s="57"/>
      <c r="L25" s="94"/>
      <c r="M25" s="57"/>
      <c r="N25" s="57"/>
      <c r="O25" s="57"/>
      <c r="P25" s="95"/>
      <c r="Q25" s="95"/>
    </row>
    <row r="26" spans="1:17" ht="12.75">
      <c r="A26" s="55"/>
      <c r="B26" s="94"/>
      <c r="C26" s="94"/>
      <c r="D26" s="57"/>
      <c r="E26" s="57"/>
      <c r="F26" s="57"/>
      <c r="G26" s="57"/>
      <c r="H26" s="57"/>
      <c r="I26" s="57"/>
      <c r="J26" s="57"/>
      <c r="K26" s="57"/>
      <c r="L26" s="94"/>
      <c r="M26" s="57"/>
      <c r="N26" s="57"/>
      <c r="O26" s="57"/>
      <c r="P26" s="95"/>
      <c r="Q26" s="95"/>
    </row>
    <row r="27" spans="1:17" ht="12.75">
      <c r="A27" s="55"/>
      <c r="B27" s="94"/>
      <c r="C27" s="94"/>
      <c r="D27" s="57"/>
      <c r="E27" s="57"/>
      <c r="F27" s="57"/>
      <c r="G27" s="57"/>
      <c r="H27" s="57"/>
      <c r="I27" s="57"/>
      <c r="J27" s="57"/>
      <c r="K27" s="57"/>
      <c r="L27" s="94"/>
      <c r="M27" s="57"/>
      <c r="N27" s="57"/>
      <c r="O27" s="57"/>
      <c r="P27" s="95"/>
      <c r="Q27" s="95"/>
    </row>
    <row r="28" spans="1:17" ht="12.75">
      <c r="A28" s="55"/>
      <c r="B28" s="94"/>
      <c r="C28" s="94"/>
      <c r="D28" s="57"/>
      <c r="E28" s="57"/>
      <c r="F28" s="57"/>
      <c r="G28" s="57"/>
      <c r="H28" s="57"/>
      <c r="I28" s="57"/>
      <c r="J28" s="57"/>
      <c r="K28" s="57"/>
      <c r="L28" s="94"/>
      <c r="M28" s="57"/>
      <c r="N28" s="57"/>
      <c r="O28" s="57"/>
      <c r="P28" s="95"/>
      <c r="Q28" s="95"/>
    </row>
    <row r="1010" spans="1:15" ht="19.5">
      <c r="A1010" s="58"/>
      <c r="B1010" s="38"/>
      <c r="C1010" s="38"/>
      <c r="D1010" s="38"/>
      <c r="E1010" s="38"/>
      <c r="F1010" s="38"/>
      <c r="G1010" s="38"/>
      <c r="H1010" s="38"/>
      <c r="I1010" s="38"/>
      <c r="J1010" s="38"/>
      <c r="K1010" s="38"/>
      <c r="L1010" s="38"/>
      <c r="M1010" s="38"/>
      <c r="N1010" s="38"/>
      <c r="O1010" s="38"/>
    </row>
    <row r="1011" spans="1:15" ht="19.5">
      <c r="A1011" s="59"/>
      <c r="B1011" s="38"/>
      <c r="C1011" s="38"/>
      <c r="D1011" s="38"/>
      <c r="E1011" s="38"/>
      <c r="F1011" s="38"/>
      <c r="G1011" s="38"/>
      <c r="H1011" s="38"/>
      <c r="I1011" s="38"/>
      <c r="J1011" s="38"/>
      <c r="K1011" s="38"/>
      <c r="L1011" s="38"/>
      <c r="M1011" s="38"/>
      <c r="N1011" s="38"/>
      <c r="O1011" s="38"/>
    </row>
    <row r="1012" spans="1:15" ht="19.5">
      <c r="A1012" s="59"/>
      <c r="B1012" s="38"/>
      <c r="C1012" s="38"/>
      <c r="D1012" s="38"/>
      <c r="E1012" s="38"/>
      <c r="F1012" s="38"/>
      <c r="G1012" s="38"/>
      <c r="H1012" s="38"/>
      <c r="I1012" s="38"/>
      <c r="J1012" s="38"/>
      <c r="K1012" s="38"/>
      <c r="L1012" s="38"/>
      <c r="M1012" s="38"/>
      <c r="N1012" s="38"/>
      <c r="O1012" s="38"/>
    </row>
    <row r="1013" spans="1:15" ht="19.5">
      <c r="A1013" s="59"/>
      <c r="B1013" s="38"/>
      <c r="C1013" s="38"/>
      <c r="D1013" s="38"/>
      <c r="E1013" s="38"/>
      <c r="F1013" s="38"/>
      <c r="G1013" s="38"/>
      <c r="H1013" s="38"/>
      <c r="I1013" s="38"/>
      <c r="J1013" s="38"/>
      <c r="K1013" s="38"/>
      <c r="L1013" s="38"/>
      <c r="M1013" s="38"/>
      <c r="N1013" s="38"/>
      <c r="O1013" s="38"/>
    </row>
    <row r="1014" spans="1:15" ht="19.5">
      <c r="A1014" s="59"/>
      <c r="B1014" s="38"/>
      <c r="C1014" s="38"/>
      <c r="D1014" s="38"/>
      <c r="E1014" s="38"/>
      <c r="F1014" s="38"/>
      <c r="G1014" s="38"/>
      <c r="H1014" s="38"/>
      <c r="I1014" s="38"/>
      <c r="J1014" s="38"/>
      <c r="K1014" s="38"/>
      <c r="L1014" s="38"/>
      <c r="M1014" s="38"/>
      <c r="N1014" s="38"/>
      <c r="O1014" s="38"/>
    </row>
    <row r="1015" spans="1:15" ht="19.5">
      <c r="A1015" s="59"/>
      <c r="B1015" s="38"/>
      <c r="C1015" s="38"/>
      <c r="D1015" s="38"/>
      <c r="E1015" s="38"/>
      <c r="F1015" s="38"/>
      <c r="G1015" s="38"/>
      <c r="H1015" s="38"/>
      <c r="I1015" s="38"/>
      <c r="J1015" s="38"/>
      <c r="K1015" s="38"/>
      <c r="L1015" s="38"/>
      <c r="M1015" s="38"/>
      <c r="N1015" s="38"/>
      <c r="O1015" s="38"/>
    </row>
    <row r="1016" spans="1:15" ht="19.5">
      <c r="A1016" s="59"/>
      <c r="B1016" s="38"/>
      <c r="C1016" s="38"/>
      <c r="D1016" s="38"/>
      <c r="E1016" s="38"/>
      <c r="F1016" s="38"/>
      <c r="G1016" s="38"/>
      <c r="H1016" s="38"/>
      <c r="I1016" s="38"/>
      <c r="J1016" s="38"/>
      <c r="K1016" s="38"/>
      <c r="L1016" s="38"/>
      <c r="M1016" s="38"/>
      <c r="N1016" s="38"/>
      <c r="O1016" s="38"/>
    </row>
    <row r="1017" spans="1:15" ht="19.5">
      <c r="A1017" s="59"/>
      <c r="B1017" s="38"/>
      <c r="C1017" s="38"/>
      <c r="D1017" s="38"/>
      <c r="E1017" s="38"/>
      <c r="F1017" s="38"/>
      <c r="G1017" s="38"/>
      <c r="H1017" s="38"/>
      <c r="I1017" s="38"/>
      <c r="J1017" s="38"/>
      <c r="K1017" s="38"/>
      <c r="L1017" s="38"/>
      <c r="M1017" s="38"/>
      <c r="N1017" s="38"/>
      <c r="O1017" s="38"/>
    </row>
    <row r="1018" spans="1:15" ht="19.5">
      <c r="A1018" s="59"/>
      <c r="B1018" s="38"/>
      <c r="C1018" s="38"/>
      <c r="D1018" s="38"/>
      <c r="E1018" s="38"/>
      <c r="F1018" s="38"/>
      <c r="G1018" s="38"/>
      <c r="H1018" s="38"/>
      <c r="I1018" s="38"/>
      <c r="J1018" s="38"/>
      <c r="K1018" s="38"/>
      <c r="L1018" s="38"/>
      <c r="M1018" s="38"/>
      <c r="N1018" s="38"/>
      <c r="O1018" s="38"/>
    </row>
    <row r="1019" spans="1:15" ht="19.5">
      <c r="A1019" s="59"/>
      <c r="B1019" s="38"/>
      <c r="C1019" s="38"/>
      <c r="D1019" s="38"/>
      <c r="E1019" s="38"/>
      <c r="F1019" s="38"/>
      <c r="G1019" s="38"/>
      <c r="H1019" s="38"/>
      <c r="I1019" s="38"/>
      <c r="J1019" s="38"/>
      <c r="K1019" s="38"/>
      <c r="L1019" s="38"/>
      <c r="M1019" s="38"/>
      <c r="N1019" s="38"/>
      <c r="O1019" s="38"/>
    </row>
    <row r="1020" spans="1:15" ht="19.5">
      <c r="A1020" s="59"/>
      <c r="B1020" s="38"/>
      <c r="C1020" s="38"/>
      <c r="D1020" s="38"/>
      <c r="E1020" s="38"/>
      <c r="F1020" s="38"/>
      <c r="G1020" s="38"/>
      <c r="H1020" s="38"/>
      <c r="I1020" s="38"/>
      <c r="J1020" s="38"/>
      <c r="K1020" s="38"/>
      <c r="L1020" s="38"/>
      <c r="M1020" s="38"/>
      <c r="N1020" s="38"/>
      <c r="O1020" s="38"/>
    </row>
    <row r="1021" spans="1:15" ht="19.5">
      <c r="A1021" s="59"/>
      <c r="B1021" s="38"/>
      <c r="C1021" s="38"/>
      <c r="D1021" s="38"/>
      <c r="E1021" s="38"/>
      <c r="F1021" s="38"/>
      <c r="G1021" s="38"/>
      <c r="H1021" s="38"/>
      <c r="I1021" s="38"/>
      <c r="J1021" s="38"/>
      <c r="K1021" s="38"/>
      <c r="L1021" s="38"/>
      <c r="M1021" s="38"/>
      <c r="N1021" s="38"/>
      <c r="O1021" s="38"/>
    </row>
    <row r="1022" spans="1:15" ht="19.5">
      <c r="A1022" s="59"/>
      <c r="B1022" s="38"/>
      <c r="C1022" s="38"/>
      <c r="D1022" s="38"/>
      <c r="E1022" s="38"/>
      <c r="F1022" s="38"/>
      <c r="G1022" s="38"/>
      <c r="H1022" s="38"/>
      <c r="I1022" s="38"/>
      <c r="J1022" s="38"/>
      <c r="K1022" s="38"/>
      <c r="L1022" s="38"/>
      <c r="M1022" s="38"/>
      <c r="N1022" s="38"/>
      <c r="O1022" s="38"/>
    </row>
    <row r="1023" spans="1:15" ht="19.5">
      <c r="A1023" s="59"/>
      <c r="B1023" s="38"/>
      <c r="C1023" s="38"/>
      <c r="D1023" s="38"/>
      <c r="E1023" s="38"/>
      <c r="F1023" s="38"/>
      <c r="G1023" s="38"/>
      <c r="H1023" s="38"/>
      <c r="I1023" s="38"/>
      <c r="J1023" s="38"/>
      <c r="K1023" s="38"/>
      <c r="L1023" s="38"/>
      <c r="M1023" s="38"/>
      <c r="N1023" s="38"/>
      <c r="O1023" s="38"/>
    </row>
    <row r="1024" spans="1:15" ht="19.5">
      <c r="A1024" s="59"/>
      <c r="B1024" s="38"/>
      <c r="C1024" s="38"/>
      <c r="D1024" s="38"/>
      <c r="E1024" s="38"/>
      <c r="F1024" s="38"/>
      <c r="G1024" s="38"/>
      <c r="H1024" s="38"/>
      <c r="I1024" s="38"/>
      <c r="J1024" s="38"/>
      <c r="K1024" s="38"/>
      <c r="L1024" s="38"/>
      <c r="M1024" s="38"/>
      <c r="N1024" s="38"/>
      <c r="O1024" s="38"/>
    </row>
    <row r="1025" spans="1:15" ht="19.5">
      <c r="A1025" s="59"/>
      <c r="B1025" s="38"/>
      <c r="C1025" s="38"/>
      <c r="D1025" s="38"/>
      <c r="E1025" s="38"/>
      <c r="F1025" s="38"/>
      <c r="G1025" s="38"/>
      <c r="H1025" s="38"/>
      <c r="I1025" s="38"/>
      <c r="J1025" s="38"/>
      <c r="K1025" s="38"/>
      <c r="L1025" s="38"/>
      <c r="M1025" s="38"/>
      <c r="N1025" s="38"/>
      <c r="O1025" s="38"/>
    </row>
    <row r="1026" spans="1:15" ht="19.5">
      <c r="A1026" s="59"/>
      <c r="B1026" s="38"/>
      <c r="C1026" s="38"/>
      <c r="D1026" s="38"/>
      <c r="E1026" s="38"/>
      <c r="F1026" s="38"/>
      <c r="G1026" s="38"/>
      <c r="H1026" s="38"/>
      <c r="I1026" s="38"/>
      <c r="J1026" s="38"/>
      <c r="K1026" s="38"/>
      <c r="L1026" s="38"/>
      <c r="M1026" s="38"/>
      <c r="N1026" s="38"/>
      <c r="O1026" s="38"/>
    </row>
    <row r="1027" spans="1:15" ht="19.5">
      <c r="A1027" s="59"/>
      <c r="B1027" s="38"/>
      <c r="C1027" s="38"/>
      <c r="D1027" s="38"/>
      <c r="E1027" s="38"/>
      <c r="F1027" s="38"/>
      <c r="G1027" s="38"/>
      <c r="H1027" s="38"/>
      <c r="I1027" s="38"/>
      <c r="J1027" s="38"/>
      <c r="K1027" s="38"/>
      <c r="L1027" s="38"/>
      <c r="M1027" s="38"/>
      <c r="N1027" s="38"/>
      <c r="O1027" s="38"/>
    </row>
    <row r="1028" spans="1:15" ht="19.5">
      <c r="A1028" s="59"/>
      <c r="B1028" s="38"/>
      <c r="C1028" s="38"/>
      <c r="D1028" s="38"/>
      <c r="E1028" s="38"/>
      <c r="F1028" s="38"/>
      <c r="G1028" s="38"/>
      <c r="H1028" s="38"/>
      <c r="I1028" s="38"/>
      <c r="J1028" s="38"/>
      <c r="K1028" s="38"/>
      <c r="L1028" s="38"/>
      <c r="M1028" s="38"/>
      <c r="N1028" s="38"/>
      <c r="O1028" s="38"/>
    </row>
    <row r="1029" spans="1:15" ht="19.5">
      <c r="A1029" s="59"/>
      <c r="B1029" s="38"/>
      <c r="C1029" s="38"/>
      <c r="D1029" s="38"/>
      <c r="E1029" s="38"/>
      <c r="F1029" s="38"/>
      <c r="G1029" s="38"/>
      <c r="H1029" s="38"/>
      <c r="I1029" s="38"/>
      <c r="J1029" s="38"/>
      <c r="K1029" s="38"/>
      <c r="L1029" s="38"/>
      <c r="M1029" s="38"/>
      <c r="N1029" s="38"/>
      <c r="O1029" s="38"/>
    </row>
  </sheetData>
  <mergeCells count="14">
    <mergeCell ref="A6:F6"/>
    <mergeCell ref="A1:F1"/>
    <mergeCell ref="A2:F2"/>
    <mergeCell ref="A3:F3"/>
    <mergeCell ref="A4:F4"/>
    <mergeCell ref="A5:F5"/>
    <mergeCell ref="A12:F12"/>
    <mergeCell ref="A16:F16"/>
    <mergeCell ref="A7:F7"/>
    <mergeCell ref="A8:A10"/>
    <mergeCell ref="B8:B10"/>
    <mergeCell ref="C8:E8"/>
    <mergeCell ref="F8:F10"/>
    <mergeCell ref="C9:E9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P17"/>
  <sheetViews>
    <sheetView workbookViewId="0">
      <selection activeCell="A3" sqref="A3:E3"/>
    </sheetView>
  </sheetViews>
  <sheetFormatPr defaultRowHeight="12.75"/>
  <cols>
    <col min="1" max="1" width="3.7109375" style="102" customWidth="1"/>
    <col min="2" max="2" width="7" style="102" bestFit="1" customWidth="1"/>
    <col min="3" max="3" width="25.7109375" style="102" customWidth="1"/>
    <col min="4" max="4" width="35.7109375" style="120" customWidth="1"/>
    <col min="5" max="5" width="10.7109375" style="102" customWidth="1"/>
    <col min="6" max="6" width="9.140625" style="102"/>
    <col min="7" max="7" width="22.7109375" style="102" customWidth="1"/>
    <col min="8" max="16384" width="9.140625" style="102"/>
  </cols>
  <sheetData>
    <row r="1" spans="1:16" ht="20.100000000000001" customHeight="1">
      <c r="A1" s="337" t="s">
        <v>94</v>
      </c>
      <c r="B1" s="338"/>
      <c r="C1" s="338"/>
      <c r="D1" s="338"/>
      <c r="E1" s="339"/>
      <c r="F1" s="100"/>
      <c r="G1" s="101"/>
      <c r="H1" s="101"/>
      <c r="I1" s="101"/>
      <c r="J1" s="101"/>
      <c r="K1" s="101"/>
      <c r="L1" s="101"/>
      <c r="M1" s="101"/>
      <c r="N1" s="101"/>
      <c r="O1" s="101"/>
      <c r="P1" s="101"/>
    </row>
    <row r="2" spans="1:16" ht="20.100000000000001" customHeight="1">
      <c r="A2" s="340" t="s">
        <v>31</v>
      </c>
      <c r="B2" s="341"/>
      <c r="C2" s="341"/>
      <c r="D2" s="341"/>
      <c r="E2" s="342"/>
      <c r="F2" s="103"/>
      <c r="G2" s="101"/>
      <c r="H2" s="101"/>
      <c r="I2" s="101"/>
      <c r="J2" s="101"/>
      <c r="K2" s="101"/>
      <c r="L2" s="101"/>
      <c r="M2" s="101"/>
      <c r="N2" s="101"/>
      <c r="O2" s="101"/>
      <c r="P2" s="101"/>
    </row>
    <row r="3" spans="1:16" ht="20.100000000000001" customHeight="1">
      <c r="A3" s="343"/>
      <c r="B3" s="344"/>
      <c r="C3" s="344"/>
      <c r="D3" s="344"/>
      <c r="E3" s="345"/>
      <c r="F3" s="104"/>
      <c r="G3" s="105"/>
      <c r="H3" s="105"/>
      <c r="I3" s="105"/>
      <c r="J3" s="105"/>
      <c r="K3" s="105"/>
      <c r="L3" s="105"/>
      <c r="M3" s="105"/>
      <c r="N3" s="105"/>
      <c r="O3" s="105"/>
      <c r="P3" s="105"/>
    </row>
    <row r="4" spans="1:16" ht="9.9499999999999993" customHeight="1">
      <c r="A4" s="346">
        <v>42152</v>
      </c>
      <c r="B4" s="347"/>
      <c r="C4" s="347"/>
      <c r="D4" s="347"/>
      <c r="E4" s="348"/>
      <c r="F4" s="106"/>
      <c r="G4" s="107"/>
      <c r="H4" s="107"/>
      <c r="I4" s="107"/>
      <c r="J4" s="107"/>
      <c r="K4" s="107"/>
      <c r="L4" s="107"/>
      <c r="M4" s="107"/>
      <c r="N4" s="101"/>
      <c r="O4" s="101"/>
      <c r="P4" s="101"/>
    </row>
    <row r="5" spans="1:16" ht="20.100000000000001" customHeight="1">
      <c r="A5" s="349" t="s">
        <v>0</v>
      </c>
      <c r="B5" s="350"/>
      <c r="C5" s="350"/>
      <c r="D5" s="350"/>
      <c r="E5" s="351"/>
      <c r="F5" s="108"/>
      <c r="G5" s="101"/>
      <c r="H5" s="101"/>
      <c r="I5" s="101"/>
      <c r="J5" s="101"/>
      <c r="K5" s="101"/>
      <c r="L5" s="101"/>
      <c r="M5" s="101"/>
      <c r="N5" s="101"/>
      <c r="O5" s="101"/>
      <c r="P5" s="101"/>
    </row>
    <row r="6" spans="1:16" ht="20.100000000000001" customHeight="1">
      <c r="A6" s="352" t="s">
        <v>95</v>
      </c>
      <c r="B6" s="353"/>
      <c r="C6" s="353"/>
      <c r="D6" s="353"/>
      <c r="E6" s="354"/>
      <c r="F6" s="109"/>
      <c r="G6" s="110"/>
      <c r="H6" s="110"/>
      <c r="I6" s="110"/>
      <c r="J6" s="110"/>
      <c r="K6" s="110"/>
      <c r="L6" s="110"/>
      <c r="M6" s="101"/>
      <c r="N6" s="101"/>
      <c r="O6" s="101"/>
      <c r="P6" s="101"/>
    </row>
    <row r="7" spans="1:16" ht="9.9499999999999993" customHeight="1">
      <c r="A7" s="334" t="s">
        <v>30</v>
      </c>
      <c r="B7" s="335"/>
      <c r="C7" s="335"/>
      <c r="D7" s="335"/>
      <c r="E7" s="336"/>
      <c r="F7" s="106"/>
      <c r="G7" s="101"/>
      <c r="H7" s="101"/>
      <c r="I7" s="101"/>
      <c r="J7" s="101"/>
      <c r="K7" s="101"/>
      <c r="L7" s="101"/>
      <c r="M7" s="101"/>
      <c r="N7" s="101"/>
      <c r="O7" s="101"/>
      <c r="P7" s="101"/>
    </row>
    <row r="8" spans="1:16" s="118" customFormat="1" ht="15" customHeight="1">
      <c r="A8" s="111"/>
      <c r="B8" s="112" t="s">
        <v>85</v>
      </c>
      <c r="C8" s="113" t="s">
        <v>35</v>
      </c>
      <c r="D8" s="114" t="s">
        <v>96</v>
      </c>
      <c r="E8" s="115" t="s">
        <v>97</v>
      </c>
      <c r="F8" s="116"/>
      <c r="G8" s="117"/>
      <c r="H8" s="117"/>
      <c r="I8" s="117"/>
      <c r="J8" s="117"/>
      <c r="K8" s="117"/>
      <c r="L8" s="117"/>
      <c r="M8" s="117"/>
      <c r="N8" s="117"/>
      <c r="O8" s="117"/>
      <c r="P8" s="117"/>
    </row>
    <row r="9" spans="1:16" s="118" customFormat="1" ht="15" customHeight="1">
      <c r="A9" s="119"/>
      <c r="B9" s="207">
        <v>1</v>
      </c>
      <c r="C9" s="207" t="s">
        <v>172</v>
      </c>
      <c r="D9" s="208" t="s">
        <v>180</v>
      </c>
      <c r="E9" s="209" t="s">
        <v>51</v>
      </c>
      <c r="F9" s="116"/>
      <c r="G9" s="117"/>
      <c r="H9" s="117"/>
      <c r="I9" s="117"/>
      <c r="J9" s="117"/>
      <c r="K9" s="117"/>
      <c r="L9" s="117"/>
      <c r="M9" s="117"/>
      <c r="N9" s="117"/>
      <c r="O9" s="117"/>
      <c r="P9" s="117"/>
    </row>
    <row r="10" spans="1:16" s="118" customFormat="1" ht="15" customHeight="1">
      <c r="A10" s="119"/>
      <c r="B10" s="207">
        <v>2</v>
      </c>
      <c r="C10" s="207" t="s">
        <v>172</v>
      </c>
      <c r="D10" s="208" t="s">
        <v>181</v>
      </c>
      <c r="E10" s="209" t="s">
        <v>51</v>
      </c>
      <c r="F10" s="116"/>
      <c r="G10" s="117"/>
      <c r="H10" s="117"/>
      <c r="I10" s="117"/>
      <c r="J10" s="117"/>
      <c r="K10" s="117"/>
      <c r="L10" s="117"/>
      <c r="M10" s="117"/>
      <c r="N10" s="117"/>
      <c r="O10" s="117"/>
      <c r="P10" s="117"/>
    </row>
    <row r="11" spans="1:16">
      <c r="B11" s="207">
        <v>3</v>
      </c>
      <c r="C11" s="207" t="s">
        <v>172</v>
      </c>
      <c r="D11" s="208" t="s">
        <v>182</v>
      </c>
      <c r="E11" s="209" t="s">
        <v>51</v>
      </c>
    </row>
    <row r="12" spans="1:16">
      <c r="B12" s="207">
        <v>4</v>
      </c>
      <c r="C12" s="207" t="s">
        <v>172</v>
      </c>
      <c r="D12" s="208" t="s">
        <v>183</v>
      </c>
      <c r="E12" s="209" t="s">
        <v>51</v>
      </c>
    </row>
    <row r="13" spans="1:16">
      <c r="B13" s="207">
        <v>5</v>
      </c>
      <c r="C13" s="207" t="s">
        <v>172</v>
      </c>
      <c r="D13" s="208" t="s">
        <v>184</v>
      </c>
      <c r="E13" s="209" t="s">
        <v>51</v>
      </c>
    </row>
    <row r="14" spans="1:16">
      <c r="B14" s="207">
        <v>6</v>
      </c>
      <c r="C14" s="207" t="s">
        <v>172</v>
      </c>
      <c r="D14" s="208" t="s">
        <v>185</v>
      </c>
      <c r="E14" s="209" t="s">
        <v>51</v>
      </c>
    </row>
    <row r="15" spans="1:16">
      <c r="B15" s="207">
        <v>7</v>
      </c>
      <c r="C15" s="207" t="s">
        <v>172</v>
      </c>
      <c r="D15" s="208" t="s">
        <v>186</v>
      </c>
      <c r="E15" s="209" t="s">
        <v>51</v>
      </c>
    </row>
    <row r="16" spans="1:16">
      <c r="B16" s="207">
        <v>8</v>
      </c>
      <c r="C16" s="207" t="s">
        <v>172</v>
      </c>
      <c r="D16" s="208" t="s">
        <v>187</v>
      </c>
      <c r="E16" s="209" t="s">
        <v>51</v>
      </c>
    </row>
    <row r="17" spans="2:5">
      <c r="B17" s="207">
        <v>9</v>
      </c>
      <c r="C17" s="207" t="s">
        <v>172</v>
      </c>
      <c r="D17" s="208" t="s">
        <v>188</v>
      </c>
      <c r="E17" s="209" t="s">
        <v>51</v>
      </c>
    </row>
  </sheetData>
  <mergeCells count="7">
    <mergeCell ref="A7:E7"/>
    <mergeCell ref="A1:E1"/>
    <mergeCell ref="A2:E2"/>
    <mergeCell ref="A3:E3"/>
    <mergeCell ref="A4:E4"/>
    <mergeCell ref="A5:E5"/>
    <mergeCell ref="A6:E6"/>
  </mergeCells>
  <pageMargins left="0.7" right="0.7" top="0.75" bottom="0.75" header="0.3" footer="0.3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26</vt:i4>
      </vt:variant>
    </vt:vector>
  </HeadingPairs>
  <TitlesOfParts>
    <vt:vector size="26" baseType="lpstr">
      <vt:lpstr>INDEX</vt:lpstr>
      <vt:lpstr>10(A)</vt:lpstr>
      <vt:lpstr>10(B)</vt:lpstr>
      <vt:lpstr>10(C)</vt:lpstr>
      <vt:lpstr>10 (D)</vt:lpstr>
      <vt:lpstr>10 (E)</vt:lpstr>
      <vt:lpstr>10 (F)</vt:lpstr>
      <vt:lpstr>10 (G)</vt:lpstr>
      <vt:lpstr>10 (H)</vt:lpstr>
      <vt:lpstr>12 (A)</vt:lpstr>
      <vt:lpstr>12 (B)</vt:lpstr>
      <vt:lpstr>12 (C)</vt:lpstr>
      <vt:lpstr>12 (D)</vt:lpstr>
      <vt:lpstr>12 (E)</vt:lpstr>
      <vt:lpstr>12 (F)</vt:lpstr>
      <vt:lpstr>12 (G)</vt:lpstr>
      <vt:lpstr>12 (H)</vt:lpstr>
      <vt:lpstr>12 (I)</vt:lpstr>
      <vt:lpstr>12 I-F</vt:lpstr>
      <vt:lpstr>12 (J)</vt:lpstr>
      <vt:lpstr>12 (K)</vt:lpstr>
      <vt:lpstr>12 (L)</vt:lpstr>
      <vt:lpstr>12 (M)</vt:lpstr>
      <vt:lpstr>12 (N)</vt:lpstr>
      <vt:lpstr>12 (O)</vt:lpstr>
      <vt:lpstr>12 (P)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2015-05-30T04:07:34Z</dcterms:modified>
</cp:coreProperties>
</file>