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_CBSE\NEUTEK_RMP\Result_Analysis\JAMMU\SUNJUWAN\"/>
    </mc:Choice>
  </mc:AlternateContent>
  <xr:revisionPtr revIDLastSave="0" documentId="13_ncr:1_{1114859F-6F35-481B-ABC4-2836D0935ACF}" xr6:coauthVersionLast="47" xr6:coauthVersionMax="47" xr10:uidLastSave="{00000000-0000-0000-0000-000000000000}"/>
  <bookViews>
    <workbookView xWindow="732" yWindow="732" windowWidth="19908" windowHeight="10212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C'!$A$1:$R$38</definedName>
    <definedName name="_xlnm.Print_Area" localSheetId="4">'10 D'!$A$1:$J$13</definedName>
    <definedName name="_xlnm.Print_Area" localSheetId="5">'10 E'!$A$1:$E$17</definedName>
    <definedName name="_xlnm.Print_Area" localSheetId="6">'10 F'!$A$1:$D$12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C'!$A$1:$R$47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E1'!$A$1:$E$18</definedName>
    <definedName name="_xlnm.Print_Area" localSheetId="31">'12 E2'!$A$1:$E$16</definedName>
    <definedName name="_xlnm.Print_Area" localSheetId="32">'12 E3'!$A$1:$E$14</definedName>
    <definedName name="_xlnm.Print_Area" localSheetId="33">'12 E4'!$A$1:$E$14</definedName>
    <definedName name="_xlnm.Print_Area" localSheetId="34">'12 F'!$A$1:$D$12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" i="230" l="1"/>
  <c r="P44" i="230"/>
  <c r="O44" i="230"/>
  <c r="N44" i="230"/>
  <c r="M44" i="230"/>
  <c r="L44" i="230"/>
  <c r="K44" i="230"/>
  <c r="J44" i="230"/>
  <c r="I44" i="230"/>
  <c r="H44" i="230"/>
  <c r="G44" i="230"/>
  <c r="E44" i="230"/>
  <c r="D44" i="230"/>
  <c r="Q43" i="230"/>
  <c r="P43" i="230"/>
  <c r="O43" i="230"/>
  <c r="N43" i="230"/>
  <c r="M43" i="230"/>
  <c r="L43" i="230"/>
  <c r="K43" i="230"/>
  <c r="J43" i="230"/>
  <c r="I43" i="230"/>
  <c r="H43" i="230"/>
  <c r="G43" i="230"/>
  <c r="E43" i="230"/>
  <c r="D43" i="230"/>
  <c r="Q42" i="230"/>
  <c r="P42" i="230"/>
  <c r="O42" i="230"/>
  <c r="N42" i="230"/>
  <c r="M42" i="230"/>
  <c r="L42" i="230"/>
  <c r="K42" i="230"/>
  <c r="J42" i="230"/>
  <c r="I42" i="230"/>
  <c r="H42" i="230"/>
  <c r="G42" i="230"/>
  <c r="E42" i="230"/>
  <c r="D42" i="230"/>
  <c r="R43" i="230" l="1"/>
  <c r="R42" i="230"/>
  <c r="R44" i="230"/>
  <c r="T42" i="230" s="1"/>
  <c r="F43" i="230"/>
  <c r="F42" i="230"/>
  <c r="F44" i="230"/>
  <c r="Q35" i="164" l="1"/>
  <c r="Q34" i="164"/>
  <c r="Q33" i="164"/>
  <c r="P35" i="164"/>
  <c r="P34" i="164"/>
  <c r="P33" i="164"/>
  <c r="O35" i="164"/>
  <c r="O34" i="164"/>
  <c r="O33" i="164"/>
  <c r="N35" i="164"/>
  <c r="N34" i="164"/>
  <c r="N33" i="164"/>
  <c r="M35" i="164"/>
  <c r="M34" i="164"/>
  <c r="M33" i="164"/>
  <c r="L35" i="164"/>
  <c r="L34" i="164"/>
  <c r="L33" i="164"/>
  <c r="K35" i="164"/>
  <c r="K34" i="164"/>
  <c r="K33" i="164"/>
  <c r="J35" i="164"/>
  <c r="J34" i="164"/>
  <c r="J33" i="164"/>
  <c r="I35" i="164"/>
  <c r="I34" i="164"/>
  <c r="I33" i="164"/>
  <c r="H35" i="164"/>
  <c r="H34" i="164"/>
  <c r="H33" i="164"/>
  <c r="G35" i="164"/>
  <c r="G34" i="164"/>
  <c r="G33" i="164"/>
  <c r="E35" i="164"/>
  <c r="E34" i="164"/>
  <c r="E33" i="164"/>
  <c r="D35" i="164"/>
  <c r="D34" i="164"/>
  <c r="D33" i="164"/>
  <c r="R34" i="164" l="1"/>
  <c r="R33" i="164"/>
  <c r="R35" i="164"/>
  <c r="T33" i="164" s="1"/>
  <c r="F33" i="164"/>
  <c r="F34" i="164"/>
  <c r="F35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<sst xmlns="http://schemas.openxmlformats.org/spreadsheetml/2006/main" count="1064" uniqueCount="221">
  <si>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</si>
  <si>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</si>
  <si>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</si>
  <si>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</si>
  <si>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</si>
  <si>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</si>
  <si>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</si>
  <si>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</si>
  <si>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</si>
  <si>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</si>
  <si>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</si>
  <si>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</si>
  <si>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</si>
  <si>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</si>
  <si>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</si>
  <si>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</si>
  <si>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</si>
  <si>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</si>
  <si>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</si>
  <si>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</si>
  <si>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</si>
  <si>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</si>
  <si>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</si>
  <si>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</si>
  <si>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</si>
  <si>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</si>
  <si>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</si>
  <si>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</si>
  <si>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</si>
  <si>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</si>
  <si>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</si>
  <si>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</si>
  <si>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</si>
  <si>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</si>
  <si>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</si>
  <si>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</si>
  <si>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</si>
  <si>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</si>
  <si>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</si>
  <si>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</si>
  <si>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</si>
  <si>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</si>
  <si>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</si>
  <si>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</si>
  <si>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</si>
  <si>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</si>
  <si>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</si>
  <si>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</si>
  <si>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</si>
  <si>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</si>
  <si>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</si>
  <si>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</si>
  <si>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</si>
  <si>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</si>
  <si>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</si>
  <si>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</si>
  <si>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</si>
  <si>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</si>
  <si>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</si>
  <si>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</si>
  <si>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</si>
  <si>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</si>
  <si>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</si>
  <si>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</si>
  <si>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</si>
  <si>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</si>
  <si>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</si>
  <si>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</si>
  <si>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</si>
  <si>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</si>
  <si>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</si>
  <si>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</si>
  <si>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</si>
  <si>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</si>
  <si>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</si>
  <si>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</si>
  <si>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</si>
  <si>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</si>
  <si>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</si>
  <si>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</si>
  <si>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</si>
  <si>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</si>
  <si>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</si>
  <si>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</si>
  <si>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</si>
  <si>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</si>
  <si>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</si>
  <si>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</si>
  <si>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</si>
  <si>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</si>
  <si>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</si>
  <si>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</si>
  <si>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</si>
  <si>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</si>
  <si>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</si>
  <si>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</si>
  <si>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</si>
  <si>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</si>
  <si>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</si>
  <si>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</si>
  <si>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</si>
  <si>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</si>
  <si>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</si>
  <si>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</si>
  <si>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</si>
  <si>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</si>
  <si>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</si>
  <si>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</si>
  <si>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</si>
  <si>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</si>
  <si>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</si>
  <si>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</si>
  <si>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</si>
  <si>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</si>
  <si>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</si>
  <si>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</si>
  <si>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</si>
  <si>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</si>
  <si>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</si>
  <si>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</si>
  <si>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</si>
  <si>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</si>
  <si>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</si>
  <si>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</si>
  <si>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</si>
  <si>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</si>
  <si>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</si>
  <si>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</si>
  <si>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</si>
  <si>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</si>
  <si>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</si>
  <si>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</si>
  <si>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</si>
  <si>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</si>
  <si>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</si>
  <si>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</si>
  <si>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</si>
  <si>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SUNJUWAN</t>
  </si>
  <si>
    <t>P.O. SAINIK COLONY, JAMMU - 180 011, JAK</t>
  </si>
  <si>
    <t>ANALYSIS OF CBSE RESULT (AISSE &amp; AISSCE) : 2022-2023</t>
  </si>
  <si>
    <t>Generated through : NEUTEK Result Master Pro on 12 May 2023</t>
  </si>
  <si>
    <t>AISSE &amp; AISSCE : 2022-2023</t>
  </si>
  <si>
    <t>MRS SONIKA CHIB_x000D_
Exam I/C</t>
  </si>
  <si>
    <t>SH RAMESH KUMAR_x000D_
PRINCIPAL</t>
  </si>
  <si>
    <t>OVERALL RESULT OF THE VIDYALAYA - CBSE 2023 - AISSE : CLASS X</t>
  </si>
  <si>
    <t>P.O. SAINIK COLONY, JAMMU - 180 011</t>
  </si>
  <si>
    <t>JAK</t>
  </si>
  <si>
    <t>ANALYSIS OF CBSE RESULT : 2022-2023</t>
  </si>
  <si>
    <t>DEFENCE</t>
  </si>
  <si>
    <t>JAMMU &amp; KASHMIR</t>
  </si>
  <si>
    <t>SUNJUWAN</t>
  </si>
  <si>
    <t>GRADE-WISE RESULT OF THE VIDYALAYA - AISSE : CLASS X</t>
  </si>
  <si>
    <t>SUBJECT-WISE RESULT ANALYSIS OF THE VIDYALAYA - AISSE : CLASS X</t>
  </si>
  <si>
    <t>KV SUNJUWAN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</si>
  <si>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</si>
  <si>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</si>
  <si>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</si>
  <si>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</si>
  <si>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</si>
  <si>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</si>
  <si>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</si>
  <si>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NIL</t>
  </si>
  <si>
    <t>ARTIFICIAL INTELLIGENCE [417]</t>
  </si>
  <si>
    <t>Statement of number of students appeared and pased (Boys/Girls) - Class X</t>
  </si>
  <si>
    <t>LIST OF TOPPERS IN CBSE EXAM - Class X (&gt;=90% Only)</t>
  </si>
  <si>
    <t>SARTHAK SHARMA [13125128]</t>
  </si>
  <si>
    <t>HAFSA YOUSAF [13125112]</t>
  </si>
  <si>
    <t>TIKSHNA SHARMA [13125133]</t>
  </si>
  <si>
    <t>List of KVs achieved 60% &amp; ABOVE - AISSE (Class X)</t>
  </si>
  <si>
    <t>SUNJUWAN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</si>
  <si>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</si>
  <si>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</si>
  <si>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</si>
  <si>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JAMMU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</si>
  <si>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</si>
  <si>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</si>
  <si>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</si>
  <si>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</si>
  <si>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NOT APPLICABLE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</si>
  <si>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</si>
  <si>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</si>
  <si>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</si>
  <si>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</si>
  <si>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</si>
  <si>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</si>
  <si>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</si>
  <si>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</si>
  <si>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</si>
  <si>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</si>
  <si>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</si>
  <si>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</si>
  <si>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</si>
  <si>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</si>
  <si>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</si>
  <si>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</si>
  <si>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COMPUTR SCIENCE [083]</t>
  </si>
  <si>
    <t>INFO. PRAC. [065]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</si>
  <si>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</si>
  <si>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</si>
  <si>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</si>
  <si>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</si>
  <si>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</si>
  <si>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</si>
  <si>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SRIJAN SHARMA [13627191]</t>
  </si>
  <si>
    <t>MEENAKSHI DEVI [13627178]</t>
  </si>
  <si>
    <t>HIMAKSHI MANHAS [13627170]</t>
  </si>
  <si>
    <t>UZMA CHOUDHARY [13627194]</t>
  </si>
  <si>
    <t>LIST OF TOPPERS IN CBSE EXAM - Class XII COMMERCE stream (&gt;=90% Only)</t>
  </si>
  <si>
    <t>LAVIKA SARMAL [13627211]</t>
  </si>
  <si>
    <t>SAVITA KUMARI [13627221]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</si>
  <si>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</si>
  <si>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</si>
  <si>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</si>
  <si>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</si>
  <si>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</si>
  <si>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SUNJUWAN : ( 93.94% 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</si>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</sst>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1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33" fillId="5" borderId="1" xfId="0" applyFont="1" applyFill="1" applyBorder="1" applyAlignment="1">
      <alignment horizontal="right" vertical="center"/>
    </xf>
    <xf numFmtId="2" fontId="33" fillId="5" borderId="1" xfId="0" applyNumberFormat="1" applyFont="1" applyFill="1" applyBorder="1" applyAlignment="1">
      <alignment horizontal="right" vertical="center"/>
    </xf>
    <xf numFmtId="0" fontId="3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49" fontId="34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2" fillId="0" borderId="1" xfId="0" applyFont="1" applyBorder="1" applyAlignment="1">
      <alignment horizontal="right" vertical="center"/>
    </xf>
    <xf numFmtId="2" fontId="32" fillId="0" borderId="1" xfId="0" applyNumberFormat="1" applyFont="1" applyBorder="1" applyAlignment="1">
      <alignment horizontal="right" vertical="center"/>
    </xf>
    <xf numFmtId="0" fontId="33" fillId="5" borderId="1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2" fillId="0" borderId="1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left" vertical="center"/>
      <protection locked="0"/>
    </xf>
    <xf numFmtId="1" fontId="32" fillId="0" borderId="1" xfId="2" applyNumberFormat="1" applyFont="1" applyBorder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 vertical="center"/>
      <protection locked="0"/>
    </xf>
    <xf numFmtId="0" fontId="32" fillId="0" borderId="1" xfId="2" applyFont="1" applyBorder="1" applyAlignment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0" fontId="33" fillId="2" borderId="1" xfId="2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3" fillId="0" borderId="0" xfId="2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top" wrapText="1" indent="1"/>
    </xf>
    <xf numFmtId="0" fontId="2" fillId="0" borderId="2" xfId="2" applyFont="1" applyBorder="1" applyAlignment="1">
      <alignment horizontal="left" wrapText="1" indent="1"/>
    </xf>
    <xf numFmtId="0" fontId="2" fillId="0" borderId="2" xfId="2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>
      <alignment horizontal="left" vertical="center" indent="1"/>
    </xf>
    <xf numFmtId="164" fontId="2" fillId="0" borderId="15" xfId="2" applyNumberFormat="1" applyFont="1" applyBorder="1" applyAlignment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1" fontId="32" fillId="0" borderId="1" xfId="2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right" vertical="center"/>
    </xf>
    <xf numFmtId="2" fontId="33" fillId="7" borderId="1" xfId="0" applyNumberFormat="1" applyFont="1" applyFill="1" applyBorder="1" applyAlignment="1">
      <alignment horizontal="right" vertical="center"/>
    </xf>
    <xf numFmtId="2" fontId="33" fillId="7" borderId="5" xfId="0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Alignment="1">
      <alignment horizontal="center" vertical="center"/>
    </xf>
    <xf numFmtId="0" fontId="48" fillId="0" borderId="0" xfId="0" applyFont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2" applyFont="1" applyAlignment="1">
      <alignment vertical="center"/>
    </xf>
    <xf numFmtId="0" fontId="53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 shrinkToFit="1"/>
    </xf>
    <xf numFmtId="2" fontId="32" fillId="0" borderId="1" xfId="2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2" fontId="32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" xfId="2" applyFont="1" applyBorder="1" applyAlignment="1" applyProtection="1">
      <alignment horizontal="center" vertical="center" wrapText="1"/>
      <protection locked="0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Border="1" applyAlignment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 textRotation="90"/>
    </xf>
    <xf numFmtId="0" fontId="24" fillId="0" borderId="0" xfId="2" applyFont="1" applyAlignment="1">
      <alignment horizontal="center"/>
    </xf>
    <xf numFmtId="165" fontId="49" fillId="0" borderId="0" xfId="2" applyNumberFormat="1" applyFont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Alignment="1">
      <alignment horizontal="left" indent="2"/>
    </xf>
    <xf numFmtId="0" fontId="18" fillId="0" borderId="0" xfId="2" applyFont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Alignment="1" applyProtection="1">
      <alignment horizontal="right" vertical="center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21" fillId="0" borderId="0" xfId="0" applyFont="1" applyAlignment="1">
      <alignment horizontal="right" vertical="center" indent="2"/>
    </xf>
    <xf numFmtId="0" fontId="29" fillId="0" borderId="0" xfId="0" applyFont="1" applyAlignment="1">
      <alignment horizontal="right" vertical="center" indent="2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3" fillId="7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35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0" fontId="21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indent="2"/>
    </xf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8" fillId="0" borderId="0" xfId="2" applyFont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center" vertical="center"/>
    </xf>
    <xf numFmtId="0" fontId="30" fillId="0" borderId="0" xfId="2" applyFont="1" applyAlignment="1" applyProtection="1">
      <alignment horizontal="left" indent="2"/>
      <protection locked="0"/>
    </xf>
    <xf numFmtId="0" fontId="43" fillId="0" borderId="0" xfId="2" applyFont="1" applyAlignment="1">
      <alignment horizontal="center" vertical="center"/>
    </xf>
    <xf numFmtId="0" fontId="21" fillId="0" borderId="0" xfId="2" applyFont="1" applyAlignment="1">
      <alignment horizontal="right" indent="2"/>
    </xf>
    <xf numFmtId="0" fontId="25" fillId="0" borderId="0" xfId="2" applyFont="1" applyAlignment="1">
      <alignment horizontal="center" vertical="top"/>
    </xf>
    <xf numFmtId="0" fontId="43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29" fillId="0" borderId="0" xfId="0" applyFont="1" applyAlignment="1">
      <alignment horizontal="right" indent="2"/>
    </xf>
    <xf numFmtId="0" fontId="30" fillId="0" borderId="0" xfId="0" applyFont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0" fillId="0" borderId="0" xfId="2" applyFont="1" applyAlignment="1" applyProtection="1">
      <alignment horizontal="left" vertical="center" indent="2"/>
      <protection locked="0"/>
    </xf>
    <xf numFmtId="0" fontId="28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 indent="2"/>
    </xf>
    <xf numFmtId="0" fontId="18" fillId="0" borderId="0" xfId="2" applyFont="1" applyAlignment="1">
      <alignment horizontal="right" vertical="center" wrapText="1" indent="2"/>
    </xf>
    <xf numFmtId="0" fontId="30" fillId="0" borderId="0" xfId="0" applyFont="1" applyAlignment="1" applyProtection="1">
      <alignment horizontal="left" wrapText="1" indent="2"/>
      <protection locked="0"/>
    </xf>
    <xf numFmtId="0" fontId="18" fillId="0" borderId="0" xfId="0" applyFont="1" applyAlignment="1" applyProtection="1">
      <alignment horizontal="right" vertical="center" wrapText="1" indent="2"/>
      <protection locked="0"/>
    </xf>
    <xf numFmtId="0" fontId="54" fillId="0" borderId="1" xfId="0" applyFont="1" applyBorder="1" applyAlignment="1">
      <alignment horizontal="center" vertical="center"/>
    </xf>
    <xf numFmtId="0" fontId="30" fillId="0" borderId="0" xfId="2" applyFont="1" applyAlignment="1" applyProtection="1">
      <alignment horizontal="left" wrapText="1" indent="2"/>
      <protection locked="0"/>
    </xf>
    <xf numFmtId="0" fontId="18" fillId="0" borderId="0" xfId="2" applyFont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5" fillId="0" borderId="0" xfId="2" applyFont="1" applyAlignment="1" applyProtection="1">
      <alignment horizontal="left" vertical="center"/>
      <protection locked="0"/>
    </xf>
    <xf numFmtId="0" fontId="56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30" fillId="0" borderId="0" xfId="0" applyFont="1" applyAlignment="1" applyProtection="1">
      <alignment horizontal="left" vertical="center" wrapText="1" indent="2"/>
      <protection locked="0"/>
    </xf>
    <xf numFmtId="0" fontId="30" fillId="0" borderId="0" xfId="2" applyFont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57" fillId="0" borderId="1" xfId="2" applyFont="1" applyBorder="1" applyAlignment="1">
      <alignment horizontal="center" vertical="center" shrinkToFit="1"/>
    </xf>
    <xf numFmtId="0" fontId="58" fillId="0" borderId="2" xfId="2" applyFont="1" applyBorder="1" applyAlignment="1">
      <alignment horizontal="center" wrapText="1"/>
    </xf>
    <xf numFmtId="0" fontId="57" fillId="0" borderId="1" xfId="0" applyFont="1" applyBorder="1" applyAlignment="1">
      <alignment horizontal="center" vertical="center" shrinkToFi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1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9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12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10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5" dataCellStyle="Normal 2"/>
    <tableColumn id="3" xr3:uid="{C7D5EFB9-D762-4343-82EA-678A2F8BE885}" name="Name of the student" dataDxfId="3" dataCellStyle="Normal 2"/>
    <tableColumn id="4" xr3:uid="{125570A7-07F5-465F-B942-7328E6DC51A3}" name="Marks Obtained" dataDxfId="4" dataCellStyle="Normal 2"/>
    <tableColumn id="5" xr3:uid="{80077127-27BF-48D3-8FFF-CA6392D1B54D}" name="Marks in %" dataDxfId="22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1" dataDxfId="19" headerRowBorderDxfId="20" tableBorderDxfId="18" totalsRowBorderDxfId="17" headerRowCellStyle="Normal 2">
  <tableColumns count="5">
    <tableColumn id="1" xr3:uid="{1611187B-FA0F-46BE-8A8D-0BBE03DDB0BF}" name="Position" dataDxfId="16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5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14" dataDxfId="12" headerRowBorderDxfId="13" tableBorderDxfId="11" totalsRowBorderDxfId="10">
  <tableColumns count="4">
    <tableColumn id="1" xr3:uid="{508B4146-FAEF-4623-AEB2-A9434269A1A7}" name="Sl. No." dataDxfId="9" dataCellStyle="Normal 2"/>
    <tableColumn id="2" xr3:uid="{DEA54978-EC02-492D-9887-25E1D02EC81C}" name="Name of the KV" dataDxfId="8" dataCellStyle="Normal 2"/>
    <tableColumn id="3" xr3:uid="{0A21AA19-E8F0-4A83-B351-38876FC48F4D}" name="Student Name" dataDxfId="7" dataCellStyle="Normal 2"/>
    <tableColumn id="4" xr3:uid="{FFA189BB-3B47-447B-9EFE-F271DE17F590}" name="Grade" dataDxfId="6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s="29" customFormat="1" ht="25.05" customHeight="1" x14ac:dyDescent="0.3">
      <c r="A2" s="166"/>
      <c r="B2" s="167" t="s">
        <v>137</v>
      </c>
      <c r="C2" s="167"/>
      <c r="D2" s="167"/>
      <c r="E2" s="167"/>
      <c r="F2" s="167"/>
      <c r="G2" s="167"/>
      <c r="H2" s="167"/>
      <c r="I2" s="167"/>
      <c r="J2" s="167"/>
      <c r="K2" s="165"/>
    </row>
    <row r="3" spans="1:11" ht="25.05" customHeight="1" x14ac:dyDescent="0.25">
      <c r="A3" s="166"/>
      <c r="B3" s="168" t="s">
        <v>138</v>
      </c>
      <c r="C3" s="168"/>
      <c r="D3" s="168"/>
      <c r="E3" s="168"/>
      <c r="F3" s="168"/>
      <c r="G3" s="168"/>
      <c r="H3" s="168"/>
      <c r="I3" s="168"/>
      <c r="J3" s="168"/>
      <c r="K3" s="165"/>
    </row>
    <row r="4" spans="1:11" s="30" customFormat="1" ht="19.95" customHeight="1" x14ac:dyDescent="0.25">
      <c r="A4" s="166"/>
      <c r="B4" s="169" t="s">
        <v>139</v>
      </c>
      <c r="C4" s="169"/>
      <c r="D4" s="169"/>
      <c r="E4" s="169"/>
      <c r="F4" s="169"/>
      <c r="G4" s="169"/>
      <c r="H4" s="169"/>
      <c r="I4" s="169"/>
      <c r="J4" s="169"/>
      <c r="K4" s="165"/>
    </row>
    <row r="5" spans="1:11" s="15" customFormat="1" ht="19.95" customHeight="1" thickBot="1" x14ac:dyDescent="0.25">
      <c r="A5" s="166"/>
      <c r="B5" s="170" t="s">
        <v>140</v>
      </c>
      <c r="C5" s="170"/>
      <c r="D5" s="170"/>
      <c r="E5" s="170"/>
      <c r="F5" s="170"/>
      <c r="G5" s="170"/>
      <c r="H5" s="170"/>
      <c r="I5" s="170"/>
      <c r="J5" s="170"/>
      <c r="K5" s="165"/>
    </row>
    <row r="6" spans="1:11" ht="15.6" x14ac:dyDescent="0.25">
      <c r="A6" s="166"/>
      <c r="B6" s="171" t="s">
        <v>141</v>
      </c>
      <c r="C6" s="146" t="s">
        <v>86</v>
      </c>
      <c r="D6" s="180" t="s">
        <v>85</v>
      </c>
      <c r="E6" s="180"/>
      <c r="F6" s="180"/>
      <c r="G6" s="180"/>
      <c r="H6" s="180"/>
      <c r="I6" s="181"/>
      <c r="J6" s="173">
        <v>45058.738518518519</v>
      </c>
      <c r="K6" s="165"/>
    </row>
    <row r="7" spans="1:11" s="31" customFormat="1" ht="25.05" customHeight="1" x14ac:dyDescent="0.25">
      <c r="A7" s="166"/>
      <c r="B7" s="171"/>
      <c r="C7" s="138" t="s">
        <v>111</v>
      </c>
      <c r="D7" s="145" t="s">
        <v>112</v>
      </c>
      <c r="E7" s="140" t="s">
        <v>88</v>
      </c>
      <c r="F7" s="140" t="s">
        <v>73</v>
      </c>
      <c r="G7" s="140" t="s">
        <v>75</v>
      </c>
      <c r="H7" s="140" t="s">
        <v>74</v>
      </c>
      <c r="I7" s="141" t="s">
        <v>76</v>
      </c>
      <c r="J7" s="173"/>
      <c r="K7" s="165"/>
    </row>
    <row r="8" spans="1:11" s="31" customFormat="1" ht="25.05" customHeight="1" x14ac:dyDescent="0.25">
      <c r="A8" s="166"/>
      <c r="B8" s="171"/>
      <c r="C8" s="138" t="s">
        <v>61</v>
      </c>
      <c r="D8" s="145" t="s">
        <v>77</v>
      </c>
      <c r="E8" s="140" t="s">
        <v>88</v>
      </c>
      <c r="F8" s="140" t="s">
        <v>73</v>
      </c>
      <c r="G8" s="140" t="s">
        <v>75</v>
      </c>
      <c r="H8" s="140" t="s">
        <v>74</v>
      </c>
      <c r="I8" s="141" t="s">
        <v>76</v>
      </c>
      <c r="J8" s="173"/>
      <c r="K8" s="165"/>
    </row>
    <row r="9" spans="1:11" s="31" customFormat="1" ht="25.05" customHeight="1" x14ac:dyDescent="0.25">
      <c r="A9" s="166"/>
      <c r="B9" s="171"/>
      <c r="C9" s="138" t="s">
        <v>62</v>
      </c>
      <c r="D9" s="174" t="s">
        <v>78</v>
      </c>
      <c r="E9" s="175"/>
      <c r="F9" s="175"/>
      <c r="G9" s="175"/>
      <c r="H9" s="175"/>
      <c r="I9" s="176"/>
      <c r="J9" s="173"/>
      <c r="K9" s="165"/>
    </row>
    <row r="10" spans="1:11" s="31" customFormat="1" ht="25.05" customHeight="1" x14ac:dyDescent="0.25">
      <c r="A10" s="166"/>
      <c r="B10" s="171"/>
      <c r="C10" s="138" t="s">
        <v>66</v>
      </c>
      <c r="D10" s="145" t="s">
        <v>79</v>
      </c>
      <c r="E10" s="142" t="s">
        <v>88</v>
      </c>
      <c r="F10" s="142" t="s">
        <v>73</v>
      </c>
      <c r="G10" s="142" t="s">
        <v>75</v>
      </c>
      <c r="H10" s="142" t="s">
        <v>74</v>
      </c>
      <c r="I10" s="143" t="s">
        <v>76</v>
      </c>
      <c r="J10" s="173"/>
      <c r="K10" s="165"/>
    </row>
    <row r="11" spans="1:11" s="31" customFormat="1" ht="25.05" customHeight="1" x14ac:dyDescent="0.25">
      <c r="A11" s="166"/>
      <c r="B11" s="171"/>
      <c r="C11" s="138" t="s">
        <v>63</v>
      </c>
      <c r="D11" s="145" t="s">
        <v>80</v>
      </c>
      <c r="E11" s="144"/>
      <c r="F11" s="142" t="s">
        <v>73</v>
      </c>
      <c r="G11" s="142" t="s">
        <v>75</v>
      </c>
      <c r="H11" s="142" t="s">
        <v>74</v>
      </c>
      <c r="I11" s="143" t="s">
        <v>76</v>
      </c>
      <c r="J11" s="173"/>
      <c r="K11" s="165"/>
    </row>
    <row r="12" spans="1:11" s="31" customFormat="1" ht="25.05" customHeight="1" x14ac:dyDescent="0.25">
      <c r="A12" s="166"/>
      <c r="B12" s="171"/>
      <c r="C12" s="138" t="s">
        <v>64</v>
      </c>
      <c r="D12" s="174" t="s">
        <v>81</v>
      </c>
      <c r="E12" s="175"/>
      <c r="F12" s="175"/>
      <c r="G12" s="175"/>
      <c r="H12" s="175"/>
      <c r="I12" s="176"/>
      <c r="J12" s="173"/>
      <c r="K12" s="165"/>
    </row>
    <row r="13" spans="1:11" s="31" customFormat="1" ht="25.05" customHeight="1" x14ac:dyDescent="0.25">
      <c r="A13" s="166"/>
      <c r="B13" s="171"/>
      <c r="C13" s="138" t="s">
        <v>65</v>
      </c>
      <c r="D13" s="174" t="s">
        <v>82</v>
      </c>
      <c r="E13" s="175"/>
      <c r="F13" s="175"/>
      <c r="G13" s="175"/>
      <c r="H13" s="175"/>
      <c r="I13" s="176"/>
      <c r="J13" s="173"/>
      <c r="K13" s="165"/>
    </row>
    <row r="14" spans="1:11" s="31" customFormat="1" ht="25.05" customHeight="1" x14ac:dyDescent="0.25">
      <c r="A14" s="166"/>
      <c r="B14" s="171"/>
      <c r="C14" s="138" t="s">
        <v>67</v>
      </c>
      <c r="D14" s="174" t="s">
        <v>83</v>
      </c>
      <c r="E14" s="175"/>
      <c r="F14" s="175"/>
      <c r="G14" s="175"/>
      <c r="H14" s="175"/>
      <c r="I14" s="176"/>
      <c r="J14" s="173"/>
      <c r="K14" s="165"/>
    </row>
    <row r="15" spans="1:11" s="31" customFormat="1" ht="25.05" customHeight="1" x14ac:dyDescent="0.25">
      <c r="A15" s="166"/>
      <c r="B15" s="171"/>
      <c r="C15" s="138" t="s">
        <v>68</v>
      </c>
      <c r="D15" s="174" t="s">
        <v>106</v>
      </c>
      <c r="E15" s="175"/>
      <c r="F15" s="175"/>
      <c r="G15" s="175"/>
      <c r="H15" s="175"/>
      <c r="I15" s="176"/>
      <c r="J15" s="173"/>
      <c r="K15" s="165"/>
    </row>
    <row r="16" spans="1:11" s="31" customFormat="1" ht="25.05" customHeight="1" x14ac:dyDescent="0.25">
      <c r="A16" s="166"/>
      <c r="B16" s="171"/>
      <c r="C16" s="138" t="s">
        <v>69</v>
      </c>
      <c r="D16" s="174" t="s">
        <v>107</v>
      </c>
      <c r="E16" s="175"/>
      <c r="F16" s="175"/>
      <c r="G16" s="175"/>
      <c r="H16" s="175"/>
      <c r="I16" s="176"/>
      <c r="J16" s="173"/>
      <c r="K16" s="165"/>
    </row>
    <row r="17" spans="1:11" s="31" customFormat="1" ht="25.05" customHeight="1" x14ac:dyDescent="0.25">
      <c r="A17" s="166"/>
      <c r="B17" s="171"/>
      <c r="C17" s="138" t="s">
        <v>70</v>
      </c>
      <c r="D17" s="174" t="s">
        <v>108</v>
      </c>
      <c r="E17" s="175"/>
      <c r="F17" s="175"/>
      <c r="G17" s="175"/>
      <c r="H17" s="175"/>
      <c r="I17" s="176"/>
      <c r="J17" s="173"/>
      <c r="K17" s="165"/>
    </row>
    <row r="18" spans="1:11" s="31" customFormat="1" ht="25.05" customHeight="1" x14ac:dyDescent="0.25">
      <c r="A18" s="166"/>
      <c r="B18" s="171"/>
      <c r="C18" s="138" t="s">
        <v>71</v>
      </c>
      <c r="D18" s="174" t="s">
        <v>109</v>
      </c>
      <c r="E18" s="175"/>
      <c r="F18" s="175"/>
      <c r="G18" s="175"/>
      <c r="H18" s="175"/>
      <c r="I18" s="176"/>
      <c r="J18" s="173"/>
      <c r="K18" s="165"/>
    </row>
    <row r="19" spans="1:11" s="31" customFormat="1" ht="25.05" customHeight="1" x14ac:dyDescent="0.25">
      <c r="A19" s="166"/>
      <c r="B19" s="171"/>
      <c r="C19" s="138" t="s">
        <v>72</v>
      </c>
      <c r="D19" s="174" t="s">
        <v>110</v>
      </c>
      <c r="E19" s="175"/>
      <c r="F19" s="175"/>
      <c r="G19" s="175"/>
      <c r="H19" s="175"/>
      <c r="I19" s="176"/>
      <c r="J19" s="173"/>
      <c r="K19" s="165"/>
    </row>
    <row r="20" spans="1:11" s="31" customFormat="1" ht="25.05" customHeight="1" thickBot="1" x14ac:dyDescent="0.3">
      <c r="A20" s="166"/>
      <c r="B20" s="171"/>
      <c r="C20" s="139"/>
      <c r="D20" s="177" t="s">
        <v>84</v>
      </c>
      <c r="E20" s="178"/>
      <c r="F20" s="178"/>
      <c r="G20" s="178"/>
      <c r="H20" s="178"/>
      <c r="I20" s="179"/>
      <c r="J20" s="173"/>
      <c r="K20" s="165"/>
    </row>
    <row r="21" spans="1:11" s="32" customFormat="1" ht="10.199999999999999" customHeight="1" x14ac:dyDescent="0.2">
      <c r="A21" s="166"/>
      <c r="B21" s="172"/>
      <c r="C21" s="172"/>
      <c r="D21" s="172"/>
      <c r="E21" s="172"/>
      <c r="F21" s="172"/>
      <c r="G21" s="172"/>
      <c r="H21" s="172"/>
      <c r="I21" s="172"/>
      <c r="J21" s="172"/>
      <c r="K21" s="165"/>
    </row>
    <row r="22" spans="1:11" s="57" customFormat="1" ht="34.950000000000003" customHeight="1" x14ac:dyDescent="0.2">
      <c r="A22" s="166"/>
      <c r="C22" s="234" t="s">
        <v>142</v>
      </c>
      <c r="D22" s="182"/>
      <c r="E22" s="182"/>
      <c r="F22" s="182"/>
      <c r="G22" s="182"/>
      <c r="H22" s="182"/>
      <c r="I22" s="182"/>
      <c r="J22" s="68"/>
      <c r="K22" s="165"/>
    </row>
    <row r="23" spans="1:11" s="68" customFormat="1" ht="40.049999999999997" customHeight="1" x14ac:dyDescent="0.25">
      <c r="A23" s="166"/>
      <c r="C23" s="235" t="s">
        <v>143</v>
      </c>
      <c r="D23" s="183"/>
      <c r="E23" s="183"/>
      <c r="F23" s="183"/>
      <c r="G23" s="183"/>
      <c r="H23" s="183"/>
      <c r="I23" s="183"/>
      <c r="K23" s="165"/>
    </row>
    <row r="24" spans="1:11" s="28" customFormat="1" ht="15" customHeight="1" thickBot="1" x14ac:dyDescent="0.4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4"/>
    </row>
  </sheetData>
  <sheetProtection algorithmName="SHA-512" hashValue="A3Ungn0pOa6lihbTrp9CKuHHWc1fPBs8E/VxocbRQvwu0qc8adSodmFaz4tRYrCDnhJeW/zMS4QdiGepOS7L4Q==" saltValue="dU3QlsFntSsSsnB9G86J6Q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95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170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169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9XVb3sjIvFicvOkocOJnbAPv0gvEWzZJOVefFXYf1HjJmzsO16dl5g8w1ftZq6X6nICn/BgFNzHG9F0Wwk0DiQ==" saltValue="SKJPzTM1myEP+AeiGEWFN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96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171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169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igYUrZkyPj5XgTa6orkbp2L6kcdmgy5D9w/GnusSWoH58L/wZr9B8Ozov5axtCYzynV1fGEuuen21JmL3nVXgA==" saltValue="1GzIssovLe8WhWLJ/aLmr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97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172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169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kG3iRudvE91R2ZvTI1HW1oMxQfzgCbTghBOWpM0dFoaW33YF+niOV2q9NfVc/PhjJjSZwf0MH6HQH4NVt4CwrQ==" saltValue="SN+hacLVJAmYS1F84amdE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189" t="s">
        <v>137</v>
      </c>
      <c r="B1" s="189"/>
      <c r="C1" s="189"/>
      <c r="D1" s="189"/>
      <c r="E1" s="189"/>
      <c r="F1" s="123"/>
      <c r="G1" s="149" t="s">
        <v>98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189" t="s">
        <v>145</v>
      </c>
      <c r="B2" s="189"/>
      <c r="C2" s="189"/>
      <c r="D2" s="189"/>
      <c r="E2" s="189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190" t="s">
        <v>146</v>
      </c>
      <c r="B3" s="227"/>
      <c r="C3" s="227"/>
      <c r="D3" s="227"/>
      <c r="E3" s="227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191"/>
      <c r="B4" s="192"/>
      <c r="C4" s="192"/>
      <c r="D4" s="192"/>
      <c r="E4" s="192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193" t="s">
        <v>147</v>
      </c>
      <c r="B5" s="192"/>
      <c r="C5" s="192"/>
      <c r="D5" s="192"/>
      <c r="E5" s="192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194" t="s">
        <v>55</v>
      </c>
      <c r="B6" s="193"/>
      <c r="C6" s="193"/>
      <c r="D6" s="193"/>
      <c r="E6" s="193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193"/>
      <c r="B7" s="192"/>
      <c r="C7" s="192"/>
      <c r="D7" s="192"/>
      <c r="E7" s="192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197" t="s">
        <v>59</v>
      </c>
      <c r="B8" s="197" t="s">
        <v>0</v>
      </c>
      <c r="C8" s="197" t="s">
        <v>14</v>
      </c>
      <c r="D8" s="197"/>
      <c r="E8" s="19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198"/>
      <c r="B9" s="197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100</v>
      </c>
      <c r="D10" s="158">
        <v>100</v>
      </c>
      <c r="E10" s="154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50" t="s">
        <v>142</v>
      </c>
      <c r="B12" s="228"/>
      <c r="C12" s="228"/>
      <c r="D12" s="228"/>
      <c r="E12" s="22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37" t="s">
        <v>143</v>
      </c>
      <c r="B13" s="187"/>
      <c r="C13" s="187"/>
      <c r="D13" s="187"/>
      <c r="E13" s="18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TaRwxGMDv3XUdkUyDh3h5YuU9V585XuZpzhPSN2DACbDVW/VU50BehB+pYDTwuRPWixIFac3PuEX3a7wtZSWqg==" saltValue="4v/k8d985l2KO6lD3qeYGg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189" t="s">
        <v>137</v>
      </c>
      <c r="B1" s="189"/>
      <c r="C1" s="189"/>
      <c r="D1" s="189"/>
      <c r="E1" s="189"/>
      <c r="F1" s="80"/>
      <c r="G1" s="148" t="s">
        <v>99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189" t="s">
        <v>145</v>
      </c>
      <c r="B2" s="189"/>
      <c r="C2" s="189"/>
      <c r="D2" s="189"/>
      <c r="E2" s="189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190" t="s">
        <v>146</v>
      </c>
      <c r="B3" s="227"/>
      <c r="C3" s="227"/>
      <c r="D3" s="227"/>
      <c r="E3" s="227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193"/>
      <c r="B4" s="193"/>
      <c r="C4" s="193"/>
      <c r="D4" s="193"/>
      <c r="E4" s="19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193" t="s">
        <v>147</v>
      </c>
      <c r="B5" s="192"/>
      <c r="C5" s="192"/>
      <c r="D5" s="192"/>
      <c r="E5" s="19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33" t="s">
        <v>48</v>
      </c>
      <c r="B6" s="216"/>
      <c r="C6" s="216"/>
      <c r="D6" s="216"/>
      <c r="E6" s="21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32"/>
      <c r="B7" s="215"/>
      <c r="C7" s="215"/>
      <c r="D7" s="215"/>
      <c r="E7" s="21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19" t="s">
        <v>19</v>
      </c>
      <c r="B8" s="219" t="s">
        <v>34</v>
      </c>
      <c r="C8" s="220" t="s">
        <v>1</v>
      </c>
      <c r="D8" s="220"/>
      <c r="E8" s="220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19"/>
      <c r="B9" s="220"/>
      <c r="C9" s="220" t="s">
        <v>24</v>
      </c>
      <c r="D9" s="220"/>
      <c r="E9" s="22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19"/>
      <c r="B10" s="220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173</v>
      </c>
      <c r="C11" s="159">
        <v>26</v>
      </c>
      <c r="D11" s="61">
        <v>25</v>
      </c>
      <c r="E11" s="131">
        <v>4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17" t="s">
        <v>140</v>
      </c>
      <c r="B12" s="217"/>
      <c r="C12" s="217"/>
      <c r="D12" s="217"/>
      <c r="E12" s="217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51" t="s">
        <v>142</v>
      </c>
      <c r="B13" s="231"/>
      <c r="C13" s="231"/>
      <c r="D13" s="231"/>
      <c r="E13" s="23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40" t="s">
        <v>143</v>
      </c>
      <c r="B14" s="218"/>
      <c r="C14" s="218"/>
      <c r="D14" s="218"/>
      <c r="E14" s="218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a7Gtte6/UsMaXrvxX9W7BYdo46SWlfCjzf/4Y0aGqPhst9GGy6LcJe0E/LJM+gGQf66Wf+8Y9gDy4/YQeYACKQ==" saltValue="nhG/zr5nNUiWPRCRtf+nZQ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101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174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55</v>
      </c>
      <c r="G10" s="150">
        <v>50</v>
      </c>
      <c r="H10" s="150">
        <v>4</v>
      </c>
      <c r="I10" s="150">
        <v>1</v>
      </c>
      <c r="J10" s="152">
        <v>90.91</v>
      </c>
      <c r="K10" s="150">
        <v>0</v>
      </c>
      <c r="L10" s="150">
        <v>22</v>
      </c>
      <c r="M10" s="150">
        <v>22</v>
      </c>
      <c r="N10" s="150">
        <v>5</v>
      </c>
      <c r="O10" s="150">
        <v>1</v>
      </c>
      <c r="P10" s="152">
        <v>43.41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44</v>
      </c>
      <c r="G11" s="150">
        <v>43</v>
      </c>
      <c r="H11" s="150">
        <v>1</v>
      </c>
      <c r="I11" s="150">
        <v>0</v>
      </c>
      <c r="J11" s="152">
        <v>97.73</v>
      </c>
      <c r="K11" s="150">
        <v>0</v>
      </c>
      <c r="L11" s="150">
        <v>6</v>
      </c>
      <c r="M11" s="150">
        <v>20</v>
      </c>
      <c r="N11" s="150">
        <v>12</v>
      </c>
      <c r="O11" s="150">
        <v>5</v>
      </c>
      <c r="P11" s="152">
        <v>58.07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99</v>
      </c>
      <c r="G12" s="50">
        <v>93</v>
      </c>
      <c r="H12" s="50">
        <v>5</v>
      </c>
      <c r="I12" s="50">
        <v>1</v>
      </c>
      <c r="J12" s="153">
        <v>93.94</v>
      </c>
      <c r="K12" s="50">
        <v>0</v>
      </c>
      <c r="L12" s="50">
        <v>28</v>
      </c>
      <c r="M12" s="50">
        <v>42</v>
      </c>
      <c r="N12" s="50">
        <v>17</v>
      </c>
      <c r="O12" s="50">
        <v>6</v>
      </c>
      <c r="P12" s="153">
        <v>49.92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nIgv7ForqVi/GAetY/1KxbMb7g+8VsE0L1ayB8oNrpGbtO3Fz7SzQ2cNkN84fB9fQWuBDay7EGMwZa4Idyrx5g==" saltValue="ND8yDn7xmQBQz4na6pf4V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102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175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37</v>
      </c>
      <c r="G10" s="150">
        <v>35</v>
      </c>
      <c r="H10" s="150">
        <v>1</v>
      </c>
      <c r="I10" s="150">
        <v>1</v>
      </c>
      <c r="J10" s="152">
        <v>94.59</v>
      </c>
      <c r="K10" s="150">
        <v>0</v>
      </c>
      <c r="L10" s="150">
        <v>12</v>
      </c>
      <c r="M10" s="150">
        <v>18</v>
      </c>
      <c r="N10" s="150">
        <v>4</v>
      </c>
      <c r="O10" s="150">
        <v>1</v>
      </c>
      <c r="P10" s="152">
        <v>46.82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30</v>
      </c>
      <c r="G11" s="150">
        <v>30</v>
      </c>
      <c r="H11" s="150">
        <v>0</v>
      </c>
      <c r="I11" s="150">
        <v>0</v>
      </c>
      <c r="J11" s="152">
        <v>100</v>
      </c>
      <c r="K11" s="150">
        <v>0</v>
      </c>
      <c r="L11" s="150">
        <v>4</v>
      </c>
      <c r="M11" s="150">
        <v>15</v>
      </c>
      <c r="N11" s="150">
        <v>8</v>
      </c>
      <c r="O11" s="150">
        <v>3</v>
      </c>
      <c r="P11" s="152">
        <v>57.67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67</v>
      </c>
      <c r="G12" s="50">
        <v>65</v>
      </c>
      <c r="H12" s="50">
        <v>1</v>
      </c>
      <c r="I12" s="50">
        <v>1</v>
      </c>
      <c r="J12" s="153">
        <v>97.01</v>
      </c>
      <c r="K12" s="50">
        <v>0</v>
      </c>
      <c r="L12" s="50">
        <v>16</v>
      </c>
      <c r="M12" s="50">
        <v>33</v>
      </c>
      <c r="N12" s="50">
        <v>12</v>
      </c>
      <c r="O12" s="50">
        <v>4</v>
      </c>
      <c r="P12" s="153">
        <v>51.68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w/JCpNNRfVBflPvoe/VCA7X+8MXyuQwG0Mr3ewpyJoK4hax7R1NACA+UobRvXniUJNKmCFS/WVsqQ7AUtRb80g==" saltValue="UjEd7XOSTEg8gyBALfdb0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105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176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18</v>
      </c>
      <c r="G10" s="150">
        <v>15</v>
      </c>
      <c r="H10" s="150">
        <v>3</v>
      </c>
      <c r="I10" s="150">
        <v>0</v>
      </c>
      <c r="J10" s="152">
        <v>83.33</v>
      </c>
      <c r="K10" s="150">
        <v>0</v>
      </c>
      <c r="L10" s="150">
        <v>10</v>
      </c>
      <c r="M10" s="150">
        <v>4</v>
      </c>
      <c r="N10" s="150">
        <v>1</v>
      </c>
      <c r="O10" s="150">
        <v>0</v>
      </c>
      <c r="P10" s="152">
        <v>36.39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14</v>
      </c>
      <c r="G11" s="150">
        <v>13</v>
      </c>
      <c r="H11" s="150">
        <v>1</v>
      </c>
      <c r="I11" s="150">
        <v>0</v>
      </c>
      <c r="J11" s="152">
        <v>92.86</v>
      </c>
      <c r="K11" s="150">
        <v>0</v>
      </c>
      <c r="L11" s="150">
        <v>2</v>
      </c>
      <c r="M11" s="150">
        <v>5</v>
      </c>
      <c r="N11" s="150">
        <v>4</v>
      </c>
      <c r="O11" s="150">
        <v>2</v>
      </c>
      <c r="P11" s="152">
        <v>58.93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32</v>
      </c>
      <c r="G12" s="50">
        <v>28</v>
      </c>
      <c r="H12" s="50">
        <v>4</v>
      </c>
      <c r="I12" s="50">
        <v>0</v>
      </c>
      <c r="J12" s="153">
        <v>87.5</v>
      </c>
      <c r="K12" s="50">
        <v>0</v>
      </c>
      <c r="L12" s="50">
        <v>12</v>
      </c>
      <c r="M12" s="50">
        <v>9</v>
      </c>
      <c r="N12" s="50">
        <v>5</v>
      </c>
      <c r="O12" s="50">
        <v>2</v>
      </c>
      <c r="P12" s="153">
        <v>46.25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70K1zGQpvSGrNQrW4uSdNBFzb7PYKX6E2Th6FeSN8OhEuooBlzsxV5du0i4wgGib5ios+GDb47dpP1b43EP1HA==" saltValue="X5poKXMrNS0HGfG2kA/Ka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104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177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52" t="s">
        <v>178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53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54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/rpAJ8uefsmoTE9cXhA8wsox7jQ6enuCYRu0UDyCCURy5u6yOK+lp8IeCBo7d9wmBfjEo486SF6dYDGTi7JvBQ==" saltValue="4OybKZnV/ysYtOEXWbXHZ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103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179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52" t="s">
        <v>178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53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54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Qed27a8i1KA1kGOTgj1CuOntSWtkroppKLjf6HcNh+7Hy2j/swyNJExbdGGYcd0Os+GouptGS56ErThxBMF94Q==" saltValue="wRv0eCg8WiqFamoa1gVky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87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72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144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7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78</v>
      </c>
      <c r="G10" s="150">
        <v>78</v>
      </c>
      <c r="H10" s="150">
        <v>0</v>
      </c>
      <c r="I10" s="150">
        <v>0</v>
      </c>
      <c r="J10" s="152">
        <v>100</v>
      </c>
      <c r="K10" s="150">
        <v>0</v>
      </c>
      <c r="L10" s="150">
        <v>26</v>
      </c>
      <c r="M10" s="150">
        <v>32</v>
      </c>
      <c r="N10" s="150">
        <v>19</v>
      </c>
      <c r="O10" s="150">
        <v>1</v>
      </c>
      <c r="P10" s="152">
        <v>55.16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47</v>
      </c>
      <c r="G11" s="150">
        <v>47</v>
      </c>
      <c r="H11" s="150">
        <v>0</v>
      </c>
      <c r="I11" s="150">
        <v>0</v>
      </c>
      <c r="J11" s="152">
        <v>100</v>
      </c>
      <c r="K11" s="150">
        <v>0</v>
      </c>
      <c r="L11" s="150">
        <v>13</v>
      </c>
      <c r="M11" s="150">
        <v>15</v>
      </c>
      <c r="N11" s="150">
        <v>17</v>
      </c>
      <c r="O11" s="150">
        <v>2</v>
      </c>
      <c r="P11" s="152">
        <v>61.06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125</v>
      </c>
      <c r="G12" s="50">
        <v>125</v>
      </c>
      <c r="H12" s="50">
        <v>0</v>
      </c>
      <c r="I12" s="50">
        <v>0</v>
      </c>
      <c r="J12" s="153">
        <v>100</v>
      </c>
      <c r="K12" s="50">
        <v>0</v>
      </c>
      <c r="L12" s="50">
        <v>39</v>
      </c>
      <c r="M12" s="50">
        <v>47</v>
      </c>
      <c r="N12" s="50">
        <v>36</v>
      </c>
      <c r="O12" s="50">
        <v>3</v>
      </c>
      <c r="P12" s="153">
        <v>57.38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36" t="s">
        <v>142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nuTljSrkle0boofGsuP+FwGUOjyzj9c9iB6TSul1IeH1YLHRwqfEh5+uzFJ+qE9+Ypx9Tx6aw9sExHG4OrCe2A==" saltValue="BIQaLkn9yJ++1QKXauToYg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113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180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55</v>
      </c>
      <c r="E9" s="73">
        <v>50</v>
      </c>
      <c r="F9" s="154">
        <v>90.91</v>
      </c>
      <c r="G9" s="73">
        <v>10</v>
      </c>
      <c r="H9" s="73">
        <v>13</v>
      </c>
      <c r="I9" s="73">
        <v>27</v>
      </c>
      <c r="J9" s="73">
        <v>24</v>
      </c>
      <c r="K9" s="73">
        <v>50</v>
      </c>
      <c r="L9" s="73">
        <v>50</v>
      </c>
      <c r="M9" s="73">
        <v>58</v>
      </c>
      <c r="N9" s="73">
        <v>36</v>
      </c>
      <c r="O9" s="73">
        <v>7</v>
      </c>
      <c r="P9" s="154">
        <v>43.41</v>
      </c>
    </row>
    <row r="10" spans="1:18" ht="49.95" customHeight="1" x14ac:dyDescent="0.25">
      <c r="A10" s="203"/>
      <c r="B10" s="202"/>
      <c r="C10" s="73" t="s">
        <v>31</v>
      </c>
      <c r="D10" s="73">
        <v>44</v>
      </c>
      <c r="E10" s="73">
        <v>43</v>
      </c>
      <c r="F10" s="154">
        <v>97.73</v>
      </c>
      <c r="G10" s="73">
        <v>29</v>
      </c>
      <c r="H10" s="73">
        <v>26</v>
      </c>
      <c r="I10" s="73">
        <v>22</v>
      </c>
      <c r="J10" s="73">
        <v>36</v>
      </c>
      <c r="K10" s="73">
        <v>39</v>
      </c>
      <c r="L10" s="73">
        <v>27</v>
      </c>
      <c r="M10" s="73">
        <v>19</v>
      </c>
      <c r="N10" s="73">
        <v>21</v>
      </c>
      <c r="O10" s="73">
        <v>1</v>
      </c>
      <c r="P10" s="154">
        <v>58.07</v>
      </c>
    </row>
    <row r="11" spans="1:18" ht="49.95" customHeight="1" x14ac:dyDescent="0.25">
      <c r="A11" s="203"/>
      <c r="B11" s="202"/>
      <c r="C11" s="50" t="s">
        <v>42</v>
      </c>
      <c r="D11" s="50">
        <v>99</v>
      </c>
      <c r="E11" s="50">
        <v>93</v>
      </c>
      <c r="F11" s="153">
        <v>93.94</v>
      </c>
      <c r="G11" s="50">
        <v>39</v>
      </c>
      <c r="H11" s="50">
        <v>39</v>
      </c>
      <c r="I11" s="50">
        <v>49</v>
      </c>
      <c r="J11" s="50">
        <v>60</v>
      </c>
      <c r="K11" s="50">
        <v>89</v>
      </c>
      <c r="L11" s="50">
        <v>77</v>
      </c>
      <c r="M11" s="50">
        <v>77</v>
      </c>
      <c r="N11" s="50">
        <v>57</v>
      </c>
      <c r="O11" s="50">
        <v>8</v>
      </c>
      <c r="P11" s="153">
        <v>49.92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hikAJ8rYd4sgo7R9kX/1TfZHFpoVvEw09nkA3Y+aQvYIV7+hsRUQzo7yjUiZJVGSnr5R7Hgiu4OMW6+r38ew9Q==" saltValue="HRv2uWOGZj2hZrGmA7Dsj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114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181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37</v>
      </c>
      <c r="E9" s="73">
        <v>35</v>
      </c>
      <c r="F9" s="154">
        <v>94.59</v>
      </c>
      <c r="G9" s="73">
        <v>10</v>
      </c>
      <c r="H9" s="73">
        <v>12</v>
      </c>
      <c r="I9" s="73">
        <v>19</v>
      </c>
      <c r="J9" s="73">
        <v>20</v>
      </c>
      <c r="K9" s="73">
        <v>36</v>
      </c>
      <c r="L9" s="73">
        <v>27</v>
      </c>
      <c r="M9" s="73">
        <v>33</v>
      </c>
      <c r="N9" s="73">
        <v>24</v>
      </c>
      <c r="O9" s="73">
        <v>4</v>
      </c>
      <c r="P9" s="154">
        <v>46.82</v>
      </c>
    </row>
    <row r="10" spans="1:18" ht="49.95" customHeight="1" x14ac:dyDescent="0.25">
      <c r="A10" s="203"/>
      <c r="B10" s="202"/>
      <c r="C10" s="73" t="s">
        <v>31</v>
      </c>
      <c r="D10" s="73">
        <v>30</v>
      </c>
      <c r="E10" s="73">
        <v>30</v>
      </c>
      <c r="F10" s="154">
        <v>100</v>
      </c>
      <c r="G10" s="73">
        <v>22</v>
      </c>
      <c r="H10" s="73">
        <v>15</v>
      </c>
      <c r="I10" s="73">
        <v>13</v>
      </c>
      <c r="J10" s="73">
        <v>27</v>
      </c>
      <c r="K10" s="73">
        <v>24</v>
      </c>
      <c r="L10" s="73">
        <v>19</v>
      </c>
      <c r="M10" s="73">
        <v>15</v>
      </c>
      <c r="N10" s="73">
        <v>15</v>
      </c>
      <c r="O10" s="73">
        <v>0</v>
      </c>
      <c r="P10" s="154">
        <v>57.67</v>
      </c>
    </row>
    <row r="11" spans="1:18" ht="49.95" customHeight="1" x14ac:dyDescent="0.25">
      <c r="A11" s="203"/>
      <c r="B11" s="202"/>
      <c r="C11" s="50" t="s">
        <v>42</v>
      </c>
      <c r="D11" s="50">
        <v>67</v>
      </c>
      <c r="E11" s="50">
        <v>65</v>
      </c>
      <c r="F11" s="153">
        <v>97.01</v>
      </c>
      <c r="G11" s="50">
        <v>32</v>
      </c>
      <c r="H11" s="50">
        <v>27</v>
      </c>
      <c r="I11" s="50">
        <v>32</v>
      </c>
      <c r="J11" s="50">
        <v>47</v>
      </c>
      <c r="K11" s="50">
        <v>60</v>
      </c>
      <c r="L11" s="50">
        <v>46</v>
      </c>
      <c r="M11" s="50">
        <v>48</v>
      </c>
      <c r="N11" s="50">
        <v>39</v>
      </c>
      <c r="O11" s="50">
        <v>4</v>
      </c>
      <c r="P11" s="153">
        <v>51.68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zhFca0DQWec1XwNvH3grcK3U//2oQDUIeCExo6QG2+QQsMUj9lEcthTYaMUqIbCfnvkkG3IkFuFNrjWo0Kes/g==" saltValue="M8YYpmnUy6tns20xbdus0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115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182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18</v>
      </c>
      <c r="E9" s="73">
        <v>15</v>
      </c>
      <c r="F9" s="154">
        <v>83.33</v>
      </c>
      <c r="G9" s="73">
        <v>0</v>
      </c>
      <c r="H9" s="73">
        <v>1</v>
      </c>
      <c r="I9" s="73">
        <v>8</v>
      </c>
      <c r="J9" s="73">
        <v>4</v>
      </c>
      <c r="K9" s="73">
        <v>14</v>
      </c>
      <c r="L9" s="73">
        <v>23</v>
      </c>
      <c r="M9" s="73">
        <v>25</v>
      </c>
      <c r="N9" s="73">
        <v>12</v>
      </c>
      <c r="O9" s="73">
        <v>3</v>
      </c>
      <c r="P9" s="154">
        <v>36.39</v>
      </c>
    </row>
    <row r="10" spans="1:18" ht="49.95" customHeight="1" x14ac:dyDescent="0.25">
      <c r="A10" s="203"/>
      <c r="B10" s="202"/>
      <c r="C10" s="73" t="s">
        <v>31</v>
      </c>
      <c r="D10" s="73">
        <v>14</v>
      </c>
      <c r="E10" s="73">
        <v>13</v>
      </c>
      <c r="F10" s="154">
        <v>92.86</v>
      </c>
      <c r="G10" s="73">
        <v>7</v>
      </c>
      <c r="H10" s="73">
        <v>11</v>
      </c>
      <c r="I10" s="73">
        <v>9</v>
      </c>
      <c r="J10" s="73">
        <v>9</v>
      </c>
      <c r="K10" s="73">
        <v>15</v>
      </c>
      <c r="L10" s="73">
        <v>8</v>
      </c>
      <c r="M10" s="73">
        <v>4</v>
      </c>
      <c r="N10" s="73">
        <v>6</v>
      </c>
      <c r="O10" s="73">
        <v>1</v>
      </c>
      <c r="P10" s="154">
        <v>58.93</v>
      </c>
    </row>
    <row r="11" spans="1:18" ht="49.95" customHeight="1" x14ac:dyDescent="0.25">
      <c r="A11" s="203"/>
      <c r="B11" s="202"/>
      <c r="C11" s="50" t="s">
        <v>42</v>
      </c>
      <c r="D11" s="50">
        <v>32</v>
      </c>
      <c r="E11" s="50">
        <v>28</v>
      </c>
      <c r="F11" s="153">
        <v>87.5</v>
      </c>
      <c r="G11" s="50">
        <v>7</v>
      </c>
      <c r="H11" s="50">
        <v>12</v>
      </c>
      <c r="I11" s="50">
        <v>17</v>
      </c>
      <c r="J11" s="50">
        <v>13</v>
      </c>
      <c r="K11" s="50">
        <v>29</v>
      </c>
      <c r="L11" s="50">
        <v>31</v>
      </c>
      <c r="M11" s="50">
        <v>29</v>
      </c>
      <c r="N11" s="50">
        <v>18</v>
      </c>
      <c r="O11" s="50">
        <v>4</v>
      </c>
      <c r="P11" s="153">
        <v>46.25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q2JnV+wpzRergDPFeFy66LBnQ88qaoPSeIXFkjRL7cCPR7J7RuRLpx+HPfNS6Eu8aCoEkvf/MQ6G8dSxsyHGMQ==" saltValue="c6hniGpKrmrTK5KUD3TuS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116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183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55" t="s">
        <v>178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6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7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qy3KE9/1dKJXTADgvV9zENsjwgf7OJw0E7Vh6Nc132r0L3wAJNWrZBYUdcA8pAxrWO3zfbm3gn27HM++257ipQ==" saltValue="SK/t4Su08SmU/LAdJTsbM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117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184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55" t="s">
        <v>178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6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7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ueP46ghdRGlYKQ2V7q7r6L+4hY0At4cjiSIczque/lI9NVyPtA7zZtJkW7ViIhYxJYbkK6byyErhMCpUHulpng==" saltValue="1umR6iPMyLmRkawgsziZy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47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51"/>
      <c r="T1" s="149" t="s">
        <v>118</v>
      </c>
      <c r="U1" s="51"/>
      <c r="V1" s="51"/>
      <c r="W1" s="51"/>
    </row>
    <row r="2" spans="1:23" s="41" customFormat="1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T2" s="137" t="s">
        <v>57</v>
      </c>
    </row>
    <row r="3" spans="1:23" s="41" customFormat="1" ht="13.8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3" s="41" customFormat="1" ht="13.8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3" s="41" customFormat="1" ht="13.8" x14ac:dyDescent="0.25">
      <c r="A5" s="193" t="s">
        <v>147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23" s="41" customFormat="1" ht="13.8" x14ac:dyDescent="0.25">
      <c r="A6" s="194" t="s">
        <v>185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78"/>
      <c r="T6" s="78"/>
      <c r="U6" s="78"/>
      <c r="V6" s="78"/>
      <c r="W6" s="78"/>
    </row>
    <row r="7" spans="1:23" s="41" customFormat="1" ht="13.8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03">
        <v>1</v>
      </c>
      <c r="B9" s="206" t="s">
        <v>186</v>
      </c>
      <c r="C9" s="55" t="s">
        <v>30</v>
      </c>
      <c r="D9" s="48">
        <v>55</v>
      </c>
      <c r="E9" s="48">
        <v>55</v>
      </c>
      <c r="F9" s="49">
        <v>100</v>
      </c>
      <c r="G9" s="48">
        <v>2</v>
      </c>
      <c r="H9" s="48">
        <v>5</v>
      </c>
      <c r="I9" s="48">
        <v>3</v>
      </c>
      <c r="J9" s="48">
        <v>7</v>
      </c>
      <c r="K9" s="48">
        <v>10</v>
      </c>
      <c r="L9" s="48">
        <v>13</v>
      </c>
      <c r="M9" s="48">
        <v>15</v>
      </c>
      <c r="N9" s="48">
        <v>0</v>
      </c>
      <c r="O9" s="48">
        <v>0</v>
      </c>
      <c r="P9" s="48">
        <v>55</v>
      </c>
      <c r="Q9" s="48">
        <v>213</v>
      </c>
      <c r="R9" s="49">
        <v>48.41</v>
      </c>
      <c r="S9" s="52"/>
      <c r="T9" s="53"/>
      <c r="U9" s="52"/>
      <c r="V9" s="52"/>
      <c r="W9" s="52"/>
    </row>
    <row r="10" spans="1:23" s="54" customFormat="1" ht="15.45" customHeight="1" x14ac:dyDescent="0.25">
      <c r="A10" s="203"/>
      <c r="B10" s="206"/>
      <c r="C10" s="55" t="s">
        <v>31</v>
      </c>
      <c r="D10" s="48">
        <v>44</v>
      </c>
      <c r="E10" s="48">
        <v>44</v>
      </c>
      <c r="F10" s="49">
        <v>100</v>
      </c>
      <c r="G10" s="48">
        <v>5</v>
      </c>
      <c r="H10" s="48">
        <v>7</v>
      </c>
      <c r="I10" s="48">
        <v>6</v>
      </c>
      <c r="J10" s="48">
        <v>9</v>
      </c>
      <c r="K10" s="48">
        <v>9</v>
      </c>
      <c r="L10" s="48">
        <v>3</v>
      </c>
      <c r="M10" s="48">
        <v>4</v>
      </c>
      <c r="N10" s="48">
        <v>1</v>
      </c>
      <c r="O10" s="48">
        <v>0</v>
      </c>
      <c r="P10" s="48">
        <v>44</v>
      </c>
      <c r="Q10" s="48">
        <v>224</v>
      </c>
      <c r="R10" s="49">
        <v>63.64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03"/>
      <c r="B11" s="206"/>
      <c r="C11" s="56" t="s">
        <v>42</v>
      </c>
      <c r="D11" s="36">
        <v>99</v>
      </c>
      <c r="E11" s="36">
        <v>99</v>
      </c>
      <c r="F11" s="37">
        <v>100</v>
      </c>
      <c r="G11" s="36">
        <v>7</v>
      </c>
      <c r="H11" s="36">
        <v>12</v>
      </c>
      <c r="I11" s="36">
        <v>9</v>
      </c>
      <c r="J11" s="36">
        <v>16</v>
      </c>
      <c r="K11" s="36">
        <v>19</v>
      </c>
      <c r="L11" s="36">
        <v>16</v>
      </c>
      <c r="M11" s="36">
        <v>19</v>
      </c>
      <c r="N11" s="36">
        <v>1</v>
      </c>
      <c r="O11" s="36">
        <v>0</v>
      </c>
      <c r="P11" s="36">
        <v>99</v>
      </c>
      <c r="Q11" s="36">
        <v>437</v>
      </c>
      <c r="R11" s="37">
        <v>55.18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03">
        <v>2</v>
      </c>
      <c r="B12" s="206" t="s">
        <v>187</v>
      </c>
      <c r="C12" s="55" t="s">
        <v>30</v>
      </c>
      <c r="D12" s="48">
        <v>22</v>
      </c>
      <c r="E12" s="48">
        <v>22</v>
      </c>
      <c r="F12" s="49">
        <v>100</v>
      </c>
      <c r="G12" s="48">
        <v>0</v>
      </c>
      <c r="H12" s="48">
        <v>1</v>
      </c>
      <c r="I12" s="48">
        <v>3</v>
      </c>
      <c r="J12" s="48">
        <v>3</v>
      </c>
      <c r="K12" s="48">
        <v>3</v>
      </c>
      <c r="L12" s="48">
        <v>6</v>
      </c>
      <c r="M12" s="48">
        <v>4</v>
      </c>
      <c r="N12" s="48">
        <v>2</v>
      </c>
      <c r="O12" s="48">
        <v>0</v>
      </c>
      <c r="P12" s="48">
        <v>22</v>
      </c>
      <c r="Q12" s="48">
        <v>80</v>
      </c>
      <c r="R12" s="49">
        <v>45.45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03"/>
      <c r="B13" s="206"/>
      <c r="C13" s="55" t="s">
        <v>31</v>
      </c>
      <c r="D13" s="48">
        <v>17</v>
      </c>
      <c r="E13" s="48">
        <v>17</v>
      </c>
      <c r="F13" s="49">
        <v>100</v>
      </c>
      <c r="G13" s="48">
        <v>6</v>
      </c>
      <c r="H13" s="48">
        <v>1</v>
      </c>
      <c r="I13" s="48">
        <v>1</v>
      </c>
      <c r="J13" s="48">
        <v>2</v>
      </c>
      <c r="K13" s="48">
        <v>2</v>
      </c>
      <c r="L13" s="48">
        <v>3</v>
      </c>
      <c r="M13" s="48">
        <v>2</v>
      </c>
      <c r="N13" s="48">
        <v>0</v>
      </c>
      <c r="O13" s="48">
        <v>0</v>
      </c>
      <c r="P13" s="48">
        <v>17</v>
      </c>
      <c r="Q13" s="48">
        <v>92</v>
      </c>
      <c r="R13" s="49">
        <v>67.650000000000006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03"/>
      <c r="B14" s="206"/>
      <c r="C14" s="56" t="s">
        <v>42</v>
      </c>
      <c r="D14" s="36">
        <v>39</v>
      </c>
      <c r="E14" s="36">
        <v>39</v>
      </c>
      <c r="F14" s="37">
        <v>100</v>
      </c>
      <c r="G14" s="36">
        <v>6</v>
      </c>
      <c r="H14" s="36">
        <v>2</v>
      </c>
      <c r="I14" s="36">
        <v>4</v>
      </c>
      <c r="J14" s="36">
        <v>5</v>
      </c>
      <c r="K14" s="36">
        <v>5</v>
      </c>
      <c r="L14" s="36">
        <v>9</v>
      </c>
      <c r="M14" s="36">
        <v>6</v>
      </c>
      <c r="N14" s="36">
        <v>2</v>
      </c>
      <c r="O14" s="36">
        <v>0</v>
      </c>
      <c r="P14" s="36">
        <v>39</v>
      </c>
      <c r="Q14" s="36">
        <v>172</v>
      </c>
      <c r="R14" s="37">
        <v>55.13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03">
        <v>3</v>
      </c>
      <c r="B15" s="206" t="s">
        <v>188</v>
      </c>
      <c r="C15" s="55" t="s">
        <v>30</v>
      </c>
      <c r="D15" s="48">
        <v>27</v>
      </c>
      <c r="E15" s="48">
        <v>27</v>
      </c>
      <c r="F15" s="49">
        <v>100</v>
      </c>
      <c r="G15" s="48">
        <v>0</v>
      </c>
      <c r="H15" s="48">
        <v>1</v>
      </c>
      <c r="I15" s="48">
        <v>6</v>
      </c>
      <c r="J15" s="48">
        <v>3</v>
      </c>
      <c r="K15" s="48">
        <v>4</v>
      </c>
      <c r="L15" s="48">
        <v>5</v>
      </c>
      <c r="M15" s="48">
        <v>7</v>
      </c>
      <c r="N15" s="48">
        <v>1</v>
      </c>
      <c r="O15" s="48">
        <v>0</v>
      </c>
      <c r="P15" s="48">
        <v>27</v>
      </c>
      <c r="Q15" s="48">
        <v>104</v>
      </c>
      <c r="R15" s="49">
        <v>48.15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03"/>
      <c r="B16" s="206"/>
      <c r="C16" s="55" t="s">
        <v>31</v>
      </c>
      <c r="D16" s="48">
        <v>11</v>
      </c>
      <c r="E16" s="48">
        <v>11</v>
      </c>
      <c r="F16" s="49">
        <v>100</v>
      </c>
      <c r="G16" s="48">
        <v>1</v>
      </c>
      <c r="H16" s="48">
        <v>0</v>
      </c>
      <c r="I16" s="48">
        <v>1</v>
      </c>
      <c r="J16" s="48">
        <v>2</v>
      </c>
      <c r="K16" s="48">
        <v>1</v>
      </c>
      <c r="L16" s="48">
        <v>2</v>
      </c>
      <c r="M16" s="48">
        <v>2</v>
      </c>
      <c r="N16" s="48">
        <v>2</v>
      </c>
      <c r="O16" s="48">
        <v>0</v>
      </c>
      <c r="P16" s="48">
        <v>11</v>
      </c>
      <c r="Q16" s="48">
        <v>40</v>
      </c>
      <c r="R16" s="49">
        <v>45.45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03"/>
      <c r="B17" s="206"/>
      <c r="C17" s="56" t="s">
        <v>42</v>
      </c>
      <c r="D17" s="36">
        <v>38</v>
      </c>
      <c r="E17" s="36">
        <v>38</v>
      </c>
      <c r="F17" s="37">
        <v>100</v>
      </c>
      <c r="G17" s="36">
        <v>1</v>
      </c>
      <c r="H17" s="36">
        <v>1</v>
      </c>
      <c r="I17" s="36">
        <v>7</v>
      </c>
      <c r="J17" s="36">
        <v>5</v>
      </c>
      <c r="K17" s="36">
        <v>5</v>
      </c>
      <c r="L17" s="36">
        <v>7</v>
      </c>
      <c r="M17" s="36">
        <v>9</v>
      </c>
      <c r="N17" s="36">
        <v>3</v>
      </c>
      <c r="O17" s="36">
        <v>0</v>
      </c>
      <c r="P17" s="36">
        <v>38</v>
      </c>
      <c r="Q17" s="36">
        <v>144</v>
      </c>
      <c r="R17" s="37">
        <v>47.37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03">
        <v>4</v>
      </c>
      <c r="B18" s="206" t="s">
        <v>189</v>
      </c>
      <c r="C18" s="55" t="s">
        <v>30</v>
      </c>
      <c r="D18" s="48">
        <v>37</v>
      </c>
      <c r="E18" s="48">
        <v>36</v>
      </c>
      <c r="F18" s="49">
        <v>97.3</v>
      </c>
      <c r="G18" s="48">
        <v>3</v>
      </c>
      <c r="H18" s="48">
        <v>0</v>
      </c>
      <c r="I18" s="48">
        <v>4</v>
      </c>
      <c r="J18" s="48">
        <v>3</v>
      </c>
      <c r="K18" s="48">
        <v>6</v>
      </c>
      <c r="L18" s="48">
        <v>6</v>
      </c>
      <c r="M18" s="48">
        <v>2</v>
      </c>
      <c r="N18" s="48">
        <v>12</v>
      </c>
      <c r="O18" s="48">
        <v>1</v>
      </c>
      <c r="P18" s="48">
        <v>37</v>
      </c>
      <c r="Q18" s="48">
        <v>121</v>
      </c>
      <c r="R18" s="49">
        <v>40.880000000000003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03"/>
      <c r="B19" s="206"/>
      <c r="C19" s="55" t="s">
        <v>31</v>
      </c>
      <c r="D19" s="48">
        <v>30</v>
      </c>
      <c r="E19" s="48">
        <v>30</v>
      </c>
      <c r="F19" s="49">
        <v>100</v>
      </c>
      <c r="G19" s="48">
        <v>3</v>
      </c>
      <c r="H19" s="48">
        <v>4</v>
      </c>
      <c r="I19" s="48">
        <v>3</v>
      </c>
      <c r="J19" s="48">
        <v>5</v>
      </c>
      <c r="K19" s="48">
        <v>3</v>
      </c>
      <c r="L19" s="48">
        <v>4</v>
      </c>
      <c r="M19" s="48">
        <v>2</v>
      </c>
      <c r="N19" s="48">
        <v>6</v>
      </c>
      <c r="O19" s="48">
        <v>0</v>
      </c>
      <c r="P19" s="48">
        <v>30</v>
      </c>
      <c r="Q19" s="48">
        <v>129</v>
      </c>
      <c r="R19" s="49">
        <v>53.75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03"/>
      <c r="B20" s="206"/>
      <c r="C20" s="56" t="s">
        <v>42</v>
      </c>
      <c r="D20" s="36">
        <v>67</v>
      </c>
      <c r="E20" s="36">
        <v>66</v>
      </c>
      <c r="F20" s="37">
        <v>98.51</v>
      </c>
      <c r="G20" s="36">
        <v>6</v>
      </c>
      <c r="H20" s="36">
        <v>4</v>
      </c>
      <c r="I20" s="36">
        <v>7</v>
      </c>
      <c r="J20" s="36">
        <v>8</v>
      </c>
      <c r="K20" s="36">
        <v>9</v>
      </c>
      <c r="L20" s="36">
        <v>10</v>
      </c>
      <c r="M20" s="36">
        <v>4</v>
      </c>
      <c r="N20" s="36">
        <v>18</v>
      </c>
      <c r="O20" s="36">
        <v>1</v>
      </c>
      <c r="P20" s="36">
        <v>67</v>
      </c>
      <c r="Q20" s="36">
        <v>250</v>
      </c>
      <c r="R20" s="37">
        <v>46.64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03">
        <v>5</v>
      </c>
      <c r="B21" s="206" t="s">
        <v>190</v>
      </c>
      <c r="C21" s="55" t="s">
        <v>30</v>
      </c>
      <c r="D21" s="48">
        <v>37</v>
      </c>
      <c r="E21" s="48">
        <v>36</v>
      </c>
      <c r="F21" s="49">
        <v>97.3</v>
      </c>
      <c r="G21" s="48">
        <v>2</v>
      </c>
      <c r="H21" s="48">
        <v>3</v>
      </c>
      <c r="I21" s="48">
        <v>2</v>
      </c>
      <c r="J21" s="48">
        <v>4</v>
      </c>
      <c r="K21" s="48">
        <v>10</v>
      </c>
      <c r="L21" s="48">
        <v>1</v>
      </c>
      <c r="M21" s="48">
        <v>7</v>
      </c>
      <c r="N21" s="48">
        <v>7</v>
      </c>
      <c r="O21" s="48">
        <v>1</v>
      </c>
      <c r="P21" s="48">
        <v>37</v>
      </c>
      <c r="Q21" s="48">
        <v>133</v>
      </c>
      <c r="R21" s="49">
        <v>44.93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03"/>
      <c r="B22" s="206"/>
      <c r="C22" s="55" t="s">
        <v>31</v>
      </c>
      <c r="D22" s="48">
        <v>30</v>
      </c>
      <c r="E22" s="48">
        <v>30</v>
      </c>
      <c r="F22" s="49">
        <v>100</v>
      </c>
      <c r="G22" s="48">
        <v>5</v>
      </c>
      <c r="H22" s="48">
        <v>1</v>
      </c>
      <c r="I22" s="48">
        <v>3</v>
      </c>
      <c r="J22" s="48">
        <v>4</v>
      </c>
      <c r="K22" s="48">
        <v>6</v>
      </c>
      <c r="L22" s="48">
        <v>2</v>
      </c>
      <c r="M22" s="48">
        <v>3</v>
      </c>
      <c r="N22" s="48">
        <v>6</v>
      </c>
      <c r="O22" s="48">
        <v>0</v>
      </c>
      <c r="P22" s="48">
        <v>30</v>
      </c>
      <c r="Q22" s="48">
        <v>127</v>
      </c>
      <c r="R22" s="49">
        <v>52.92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03"/>
      <c r="B23" s="206"/>
      <c r="C23" s="56" t="s">
        <v>42</v>
      </c>
      <c r="D23" s="36">
        <v>67</v>
      </c>
      <c r="E23" s="36">
        <v>66</v>
      </c>
      <c r="F23" s="37">
        <v>98.51</v>
      </c>
      <c r="G23" s="36">
        <v>7</v>
      </c>
      <c r="H23" s="36">
        <v>4</v>
      </c>
      <c r="I23" s="36">
        <v>5</v>
      </c>
      <c r="J23" s="36">
        <v>8</v>
      </c>
      <c r="K23" s="36">
        <v>16</v>
      </c>
      <c r="L23" s="36">
        <v>3</v>
      </c>
      <c r="M23" s="36">
        <v>10</v>
      </c>
      <c r="N23" s="36">
        <v>13</v>
      </c>
      <c r="O23" s="36">
        <v>1</v>
      </c>
      <c r="P23" s="36">
        <v>67</v>
      </c>
      <c r="Q23" s="36">
        <v>260</v>
      </c>
      <c r="R23" s="37">
        <v>48.51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03">
        <v>6</v>
      </c>
      <c r="B24" s="206" t="s">
        <v>191</v>
      </c>
      <c r="C24" s="55" t="s">
        <v>30</v>
      </c>
      <c r="D24" s="48">
        <v>15</v>
      </c>
      <c r="E24" s="48">
        <v>13</v>
      </c>
      <c r="F24" s="49">
        <v>86.67</v>
      </c>
      <c r="G24" s="48">
        <v>1</v>
      </c>
      <c r="H24" s="48">
        <v>1</v>
      </c>
      <c r="I24" s="48">
        <v>1</v>
      </c>
      <c r="J24" s="48">
        <v>0</v>
      </c>
      <c r="K24" s="48">
        <v>1</v>
      </c>
      <c r="L24" s="48">
        <v>2</v>
      </c>
      <c r="M24" s="48">
        <v>5</v>
      </c>
      <c r="N24" s="48">
        <v>2</v>
      </c>
      <c r="O24" s="48">
        <v>2</v>
      </c>
      <c r="P24" s="48">
        <v>15</v>
      </c>
      <c r="Q24" s="48">
        <v>43</v>
      </c>
      <c r="R24" s="49">
        <v>35.83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03"/>
      <c r="B25" s="206"/>
      <c r="C25" s="55" t="s">
        <v>31</v>
      </c>
      <c r="D25" s="48">
        <v>20</v>
      </c>
      <c r="E25" s="48">
        <v>20</v>
      </c>
      <c r="F25" s="49">
        <v>100</v>
      </c>
      <c r="G25" s="48">
        <v>3</v>
      </c>
      <c r="H25" s="48">
        <v>1</v>
      </c>
      <c r="I25" s="48">
        <v>1</v>
      </c>
      <c r="J25" s="48">
        <v>6</v>
      </c>
      <c r="K25" s="48">
        <v>1</v>
      </c>
      <c r="L25" s="48">
        <v>4</v>
      </c>
      <c r="M25" s="48">
        <v>3</v>
      </c>
      <c r="N25" s="48">
        <v>1</v>
      </c>
      <c r="O25" s="48">
        <v>0</v>
      </c>
      <c r="P25" s="48">
        <v>20</v>
      </c>
      <c r="Q25" s="48">
        <v>90</v>
      </c>
      <c r="R25" s="49">
        <v>56.25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03"/>
      <c r="B26" s="206"/>
      <c r="C26" s="56" t="s">
        <v>42</v>
      </c>
      <c r="D26" s="36">
        <v>35</v>
      </c>
      <c r="E26" s="36">
        <v>33</v>
      </c>
      <c r="F26" s="37">
        <v>94.29</v>
      </c>
      <c r="G26" s="36">
        <v>4</v>
      </c>
      <c r="H26" s="36">
        <v>2</v>
      </c>
      <c r="I26" s="36">
        <v>2</v>
      </c>
      <c r="J26" s="36">
        <v>6</v>
      </c>
      <c r="K26" s="36">
        <v>2</v>
      </c>
      <c r="L26" s="36">
        <v>6</v>
      </c>
      <c r="M26" s="36">
        <v>8</v>
      </c>
      <c r="N26" s="36">
        <v>3</v>
      </c>
      <c r="O26" s="36">
        <v>2</v>
      </c>
      <c r="P26" s="36">
        <v>35</v>
      </c>
      <c r="Q26" s="36">
        <v>133</v>
      </c>
      <c r="R26" s="37">
        <v>47.5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03">
        <v>7</v>
      </c>
      <c r="B27" s="206" t="s">
        <v>192</v>
      </c>
      <c r="C27" s="55" t="s">
        <v>30</v>
      </c>
      <c r="D27" s="48">
        <v>18</v>
      </c>
      <c r="E27" s="48">
        <v>17</v>
      </c>
      <c r="F27" s="49">
        <v>94.44</v>
      </c>
      <c r="G27" s="48">
        <v>0</v>
      </c>
      <c r="H27" s="48">
        <v>1</v>
      </c>
      <c r="I27" s="48">
        <v>1</v>
      </c>
      <c r="J27" s="48">
        <v>1</v>
      </c>
      <c r="K27" s="48">
        <v>3</v>
      </c>
      <c r="L27" s="48">
        <v>5</v>
      </c>
      <c r="M27" s="48">
        <v>3</v>
      </c>
      <c r="N27" s="48">
        <v>3</v>
      </c>
      <c r="O27" s="48">
        <v>1</v>
      </c>
      <c r="P27" s="48">
        <v>18</v>
      </c>
      <c r="Q27" s="48">
        <v>54</v>
      </c>
      <c r="R27" s="49">
        <v>37.5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03"/>
      <c r="B28" s="206"/>
      <c r="C28" s="55" t="s">
        <v>31</v>
      </c>
      <c r="D28" s="48">
        <v>14</v>
      </c>
      <c r="E28" s="48">
        <v>14</v>
      </c>
      <c r="F28" s="49">
        <v>100</v>
      </c>
      <c r="G28" s="48">
        <v>1</v>
      </c>
      <c r="H28" s="48">
        <v>1</v>
      </c>
      <c r="I28" s="48">
        <v>3</v>
      </c>
      <c r="J28" s="48">
        <v>1</v>
      </c>
      <c r="K28" s="48">
        <v>3</v>
      </c>
      <c r="L28" s="48">
        <v>3</v>
      </c>
      <c r="M28" s="48">
        <v>0</v>
      </c>
      <c r="N28" s="48">
        <v>2</v>
      </c>
      <c r="O28" s="48">
        <v>0</v>
      </c>
      <c r="P28" s="48">
        <v>14</v>
      </c>
      <c r="Q28" s="48">
        <v>61</v>
      </c>
      <c r="R28" s="49">
        <v>54.46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03"/>
      <c r="B29" s="206"/>
      <c r="C29" s="56" t="s">
        <v>42</v>
      </c>
      <c r="D29" s="36">
        <v>32</v>
      </c>
      <c r="E29" s="36">
        <v>31</v>
      </c>
      <c r="F29" s="37">
        <v>96.88</v>
      </c>
      <c r="G29" s="36">
        <v>1</v>
      </c>
      <c r="H29" s="36">
        <v>2</v>
      </c>
      <c r="I29" s="36">
        <v>4</v>
      </c>
      <c r="J29" s="36">
        <v>2</v>
      </c>
      <c r="K29" s="36">
        <v>6</v>
      </c>
      <c r="L29" s="36">
        <v>8</v>
      </c>
      <c r="M29" s="36">
        <v>3</v>
      </c>
      <c r="N29" s="36">
        <v>5</v>
      </c>
      <c r="O29" s="36">
        <v>1</v>
      </c>
      <c r="P29" s="36">
        <v>32</v>
      </c>
      <c r="Q29" s="36">
        <v>115</v>
      </c>
      <c r="R29" s="37">
        <v>44.92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03">
        <v>8</v>
      </c>
      <c r="B30" s="206" t="s">
        <v>193</v>
      </c>
      <c r="C30" s="55" t="s">
        <v>30</v>
      </c>
      <c r="D30" s="48">
        <v>18</v>
      </c>
      <c r="E30" s="48">
        <v>16</v>
      </c>
      <c r="F30" s="49">
        <v>88.89</v>
      </c>
      <c r="G30" s="48">
        <v>0</v>
      </c>
      <c r="H30" s="48">
        <v>0</v>
      </c>
      <c r="I30" s="48">
        <v>1</v>
      </c>
      <c r="J30" s="48">
        <v>0</v>
      </c>
      <c r="K30" s="48">
        <v>2</v>
      </c>
      <c r="L30" s="48">
        <v>5</v>
      </c>
      <c r="M30" s="48">
        <v>4</v>
      </c>
      <c r="N30" s="48">
        <v>4</v>
      </c>
      <c r="O30" s="48">
        <v>2</v>
      </c>
      <c r="P30" s="48">
        <v>18</v>
      </c>
      <c r="Q30" s="48">
        <v>41</v>
      </c>
      <c r="R30" s="49">
        <v>28.47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03"/>
      <c r="B31" s="206"/>
      <c r="C31" s="55" t="s">
        <v>31</v>
      </c>
      <c r="D31" s="48">
        <v>14</v>
      </c>
      <c r="E31" s="48">
        <v>13</v>
      </c>
      <c r="F31" s="49">
        <v>92.86</v>
      </c>
      <c r="G31" s="48">
        <v>2</v>
      </c>
      <c r="H31" s="48">
        <v>2</v>
      </c>
      <c r="I31" s="48">
        <v>0</v>
      </c>
      <c r="J31" s="48">
        <v>2</v>
      </c>
      <c r="K31" s="48">
        <v>5</v>
      </c>
      <c r="L31" s="48">
        <v>0</v>
      </c>
      <c r="M31" s="48">
        <v>0</v>
      </c>
      <c r="N31" s="48">
        <v>2</v>
      </c>
      <c r="O31" s="48">
        <v>1</v>
      </c>
      <c r="P31" s="48">
        <v>14</v>
      </c>
      <c r="Q31" s="48">
        <v>62</v>
      </c>
      <c r="R31" s="49">
        <v>55.36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03"/>
      <c r="B32" s="206"/>
      <c r="C32" s="56" t="s">
        <v>42</v>
      </c>
      <c r="D32" s="36">
        <v>32</v>
      </c>
      <c r="E32" s="36">
        <v>29</v>
      </c>
      <c r="F32" s="37">
        <v>90.63</v>
      </c>
      <c r="G32" s="36">
        <v>2</v>
      </c>
      <c r="H32" s="36">
        <v>2</v>
      </c>
      <c r="I32" s="36">
        <v>1</v>
      </c>
      <c r="J32" s="36">
        <v>2</v>
      </c>
      <c r="K32" s="36">
        <v>7</v>
      </c>
      <c r="L32" s="36">
        <v>5</v>
      </c>
      <c r="M32" s="36">
        <v>4</v>
      </c>
      <c r="N32" s="36">
        <v>6</v>
      </c>
      <c r="O32" s="36">
        <v>3</v>
      </c>
      <c r="P32" s="36">
        <v>32</v>
      </c>
      <c r="Q32" s="36">
        <v>103</v>
      </c>
      <c r="R32" s="37">
        <v>40.229999999999997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03">
        <v>9</v>
      </c>
      <c r="B33" s="206" t="s">
        <v>194</v>
      </c>
      <c r="C33" s="55" t="s">
        <v>30</v>
      </c>
      <c r="D33" s="48">
        <v>18</v>
      </c>
      <c r="E33" s="48">
        <v>18</v>
      </c>
      <c r="F33" s="49">
        <v>100</v>
      </c>
      <c r="G33" s="48">
        <v>0</v>
      </c>
      <c r="H33" s="48">
        <v>0</v>
      </c>
      <c r="I33" s="48">
        <v>3</v>
      </c>
      <c r="J33" s="48">
        <v>1</v>
      </c>
      <c r="K33" s="48">
        <v>5</v>
      </c>
      <c r="L33" s="48">
        <v>4</v>
      </c>
      <c r="M33" s="48">
        <v>5</v>
      </c>
      <c r="N33" s="48">
        <v>0</v>
      </c>
      <c r="O33" s="48">
        <v>0</v>
      </c>
      <c r="P33" s="48">
        <v>18</v>
      </c>
      <c r="Q33" s="48">
        <v>65</v>
      </c>
      <c r="R33" s="49">
        <v>45.14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03"/>
      <c r="B34" s="206"/>
      <c r="C34" s="55" t="s">
        <v>31</v>
      </c>
      <c r="D34" s="48">
        <v>14</v>
      </c>
      <c r="E34" s="48">
        <v>14</v>
      </c>
      <c r="F34" s="49">
        <v>100</v>
      </c>
      <c r="G34" s="48">
        <v>2</v>
      </c>
      <c r="H34" s="48">
        <v>4</v>
      </c>
      <c r="I34" s="48">
        <v>0</v>
      </c>
      <c r="J34" s="48">
        <v>3</v>
      </c>
      <c r="K34" s="48">
        <v>2</v>
      </c>
      <c r="L34" s="48">
        <v>2</v>
      </c>
      <c r="M34" s="48">
        <v>1</v>
      </c>
      <c r="N34" s="48">
        <v>0</v>
      </c>
      <c r="O34" s="48">
        <v>0</v>
      </c>
      <c r="P34" s="48">
        <v>14</v>
      </c>
      <c r="Q34" s="48">
        <v>75</v>
      </c>
      <c r="R34" s="49">
        <v>66.959999999999994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03"/>
      <c r="B35" s="206"/>
      <c r="C35" s="56" t="s">
        <v>42</v>
      </c>
      <c r="D35" s="36">
        <v>32</v>
      </c>
      <c r="E35" s="36">
        <v>32</v>
      </c>
      <c r="F35" s="37">
        <v>100</v>
      </c>
      <c r="G35" s="36">
        <v>2</v>
      </c>
      <c r="H35" s="36">
        <v>4</v>
      </c>
      <c r="I35" s="36">
        <v>3</v>
      </c>
      <c r="J35" s="36">
        <v>4</v>
      </c>
      <c r="K35" s="36">
        <v>7</v>
      </c>
      <c r="L35" s="36">
        <v>6</v>
      </c>
      <c r="M35" s="36">
        <v>6</v>
      </c>
      <c r="N35" s="36">
        <v>0</v>
      </c>
      <c r="O35" s="36">
        <v>0</v>
      </c>
      <c r="P35" s="36">
        <v>32</v>
      </c>
      <c r="Q35" s="36">
        <v>140</v>
      </c>
      <c r="R35" s="37">
        <v>54.69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03">
        <v>10</v>
      </c>
      <c r="B36" s="206" t="s">
        <v>195</v>
      </c>
      <c r="C36" s="55" t="s">
        <v>30</v>
      </c>
      <c r="D36" s="48">
        <v>11</v>
      </c>
      <c r="E36" s="48">
        <v>11</v>
      </c>
      <c r="F36" s="49">
        <v>100</v>
      </c>
      <c r="G36" s="48">
        <v>0</v>
      </c>
      <c r="H36" s="48">
        <v>1</v>
      </c>
      <c r="I36" s="48">
        <v>1</v>
      </c>
      <c r="J36" s="48">
        <v>1</v>
      </c>
      <c r="K36" s="48">
        <v>5</v>
      </c>
      <c r="L36" s="48">
        <v>1</v>
      </c>
      <c r="M36" s="48">
        <v>2</v>
      </c>
      <c r="N36" s="48">
        <v>0</v>
      </c>
      <c r="O36" s="48">
        <v>0</v>
      </c>
      <c r="P36" s="48">
        <v>11</v>
      </c>
      <c r="Q36" s="48">
        <v>45</v>
      </c>
      <c r="R36" s="49">
        <v>51.14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03"/>
      <c r="B37" s="206"/>
      <c r="C37" s="55" t="s">
        <v>31</v>
      </c>
      <c r="D37" s="48">
        <v>9</v>
      </c>
      <c r="E37" s="48">
        <v>9</v>
      </c>
      <c r="F37" s="49">
        <v>100</v>
      </c>
      <c r="G37" s="48">
        <v>0</v>
      </c>
      <c r="H37" s="48">
        <v>3</v>
      </c>
      <c r="I37" s="48">
        <v>1</v>
      </c>
      <c r="J37" s="48">
        <v>0</v>
      </c>
      <c r="K37" s="48">
        <v>3</v>
      </c>
      <c r="L37" s="48">
        <v>1</v>
      </c>
      <c r="M37" s="48">
        <v>1</v>
      </c>
      <c r="N37" s="48">
        <v>0</v>
      </c>
      <c r="O37" s="48">
        <v>0</v>
      </c>
      <c r="P37" s="48">
        <v>9</v>
      </c>
      <c r="Q37" s="48">
        <v>44</v>
      </c>
      <c r="R37" s="49">
        <v>61.11</v>
      </c>
      <c r="S37" s="52"/>
      <c r="T37" s="53"/>
      <c r="U37" s="52"/>
      <c r="V37" s="52"/>
      <c r="W37" s="52"/>
    </row>
    <row r="38" spans="1:23" s="54" customFormat="1" ht="15.45" customHeight="1" x14ac:dyDescent="0.25">
      <c r="A38" s="203"/>
      <c r="B38" s="206"/>
      <c r="C38" s="56" t="s">
        <v>42</v>
      </c>
      <c r="D38" s="36">
        <v>20</v>
      </c>
      <c r="E38" s="36">
        <v>20</v>
      </c>
      <c r="F38" s="37">
        <v>100</v>
      </c>
      <c r="G38" s="36">
        <v>0</v>
      </c>
      <c r="H38" s="36">
        <v>4</v>
      </c>
      <c r="I38" s="36">
        <v>2</v>
      </c>
      <c r="J38" s="36">
        <v>1</v>
      </c>
      <c r="K38" s="36">
        <v>8</v>
      </c>
      <c r="L38" s="36">
        <v>2</v>
      </c>
      <c r="M38" s="36">
        <v>3</v>
      </c>
      <c r="N38" s="36">
        <v>0</v>
      </c>
      <c r="O38" s="36">
        <v>0</v>
      </c>
      <c r="P38" s="36">
        <v>20</v>
      </c>
      <c r="Q38" s="36">
        <v>89</v>
      </c>
      <c r="R38" s="37">
        <v>55.63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03">
        <v>11</v>
      </c>
      <c r="B39" s="206" t="s">
        <v>196</v>
      </c>
      <c r="C39" s="55" t="s">
        <v>30</v>
      </c>
      <c r="D39" s="48">
        <v>17</v>
      </c>
      <c r="E39" s="48">
        <v>17</v>
      </c>
      <c r="F39" s="49">
        <v>100</v>
      </c>
      <c r="G39" s="48">
        <v>2</v>
      </c>
      <c r="H39" s="48">
        <v>0</v>
      </c>
      <c r="I39" s="48">
        <v>2</v>
      </c>
      <c r="J39" s="48">
        <v>1</v>
      </c>
      <c r="K39" s="48">
        <v>1</v>
      </c>
      <c r="L39" s="48">
        <v>2</v>
      </c>
      <c r="M39" s="48">
        <v>4</v>
      </c>
      <c r="N39" s="48">
        <v>5</v>
      </c>
      <c r="O39" s="48">
        <v>0</v>
      </c>
      <c r="P39" s="48">
        <v>17</v>
      </c>
      <c r="Q39" s="48">
        <v>56</v>
      </c>
      <c r="R39" s="49">
        <v>41.18</v>
      </c>
      <c r="S39" s="52"/>
      <c r="T39" s="53"/>
      <c r="U39" s="52"/>
      <c r="V39" s="52"/>
      <c r="W39" s="52"/>
    </row>
    <row r="40" spans="1:23" s="54" customFormat="1" ht="15.45" customHeight="1" x14ac:dyDescent="0.25">
      <c r="A40" s="203"/>
      <c r="B40" s="206"/>
      <c r="C40" s="55" t="s">
        <v>31</v>
      </c>
      <c r="D40" s="48">
        <v>17</v>
      </c>
      <c r="E40" s="48">
        <v>17</v>
      </c>
      <c r="F40" s="49">
        <v>100</v>
      </c>
      <c r="G40" s="48">
        <v>1</v>
      </c>
      <c r="H40" s="48">
        <v>2</v>
      </c>
      <c r="I40" s="48">
        <v>3</v>
      </c>
      <c r="J40" s="48">
        <v>2</v>
      </c>
      <c r="K40" s="48">
        <v>4</v>
      </c>
      <c r="L40" s="48">
        <v>3</v>
      </c>
      <c r="M40" s="48">
        <v>1</v>
      </c>
      <c r="N40" s="48">
        <v>1</v>
      </c>
      <c r="O40" s="48">
        <v>0</v>
      </c>
      <c r="P40" s="48">
        <v>17</v>
      </c>
      <c r="Q40" s="48">
        <v>78</v>
      </c>
      <c r="R40" s="49">
        <v>57.35</v>
      </c>
      <c r="S40" s="52"/>
      <c r="T40" s="53"/>
      <c r="U40" s="52"/>
      <c r="V40" s="52"/>
      <c r="W40" s="52"/>
    </row>
    <row r="41" spans="1:23" s="54" customFormat="1" ht="15.45" customHeight="1" x14ac:dyDescent="0.25">
      <c r="A41" s="203"/>
      <c r="B41" s="206"/>
      <c r="C41" s="56" t="s">
        <v>42</v>
      </c>
      <c r="D41" s="36">
        <v>34</v>
      </c>
      <c r="E41" s="36">
        <v>34</v>
      </c>
      <c r="F41" s="37">
        <v>100</v>
      </c>
      <c r="G41" s="36">
        <v>3</v>
      </c>
      <c r="H41" s="36">
        <v>2</v>
      </c>
      <c r="I41" s="36">
        <v>5</v>
      </c>
      <c r="J41" s="36">
        <v>3</v>
      </c>
      <c r="K41" s="36">
        <v>5</v>
      </c>
      <c r="L41" s="36">
        <v>5</v>
      </c>
      <c r="M41" s="36">
        <v>5</v>
      </c>
      <c r="N41" s="36">
        <v>6</v>
      </c>
      <c r="O41" s="36">
        <v>0</v>
      </c>
      <c r="P41" s="36">
        <v>34</v>
      </c>
      <c r="Q41" s="36">
        <v>134</v>
      </c>
      <c r="R41" s="37">
        <v>49.26</v>
      </c>
      <c r="S41" s="52"/>
      <c r="T41" s="53"/>
      <c r="U41" s="52"/>
      <c r="V41" s="52"/>
      <c r="W41" s="52"/>
    </row>
    <row r="42" spans="1:23" s="54" customFormat="1" ht="15.45" customHeight="1" x14ac:dyDescent="0.25">
      <c r="A42" s="207" t="s">
        <v>153</v>
      </c>
      <c r="B42" s="207"/>
      <c r="C42" s="133" t="s">
        <v>30</v>
      </c>
      <c r="D42" s="134">
        <f>IFERROR(SUMIF($C$9:$C$41,$C$42,D9:D41),"")</f>
        <v>275</v>
      </c>
      <c r="E42" s="134">
        <f>IFERROR(SUMIF($C$9:$C$41,$C$42,E9:E41),"")</f>
        <v>268</v>
      </c>
      <c r="F42" s="135">
        <f>IFERROR(IFERROR(IF(D42&gt;0,ROUND((E42/D42)*100,2),0),""),"")</f>
        <v>97.45</v>
      </c>
      <c r="G42" s="134">
        <f>IFERROR(SUMIF($C$9:$C$41,$C$42,G9:G41),"")</f>
        <v>10</v>
      </c>
      <c r="H42" s="134">
        <f>IFERROR(SUMIF($C$9:$C$41,$C$42,H9:H41),"")</f>
        <v>13</v>
      </c>
      <c r="I42" s="134">
        <f>IFERROR(SUMIF($C$9:$C$41,$C$42,I9:I41),"")</f>
        <v>27</v>
      </c>
      <c r="J42" s="134">
        <f>IFERROR(SUMIF($C$9:$C$41,$C$42,J9:J41),"")</f>
        <v>24</v>
      </c>
      <c r="K42" s="134">
        <f>IFERROR(SUMIF($C$9:$C$41,$C$42,K9:K41),"")</f>
        <v>50</v>
      </c>
      <c r="L42" s="134">
        <f>IFERROR(SUMIF($C$9:$C$41,$C$42,L9:L41),"")</f>
        <v>50</v>
      </c>
      <c r="M42" s="134">
        <f>IFERROR(SUMIF($C$9:$C$41,$C$42,M9:M41),"")</f>
        <v>58</v>
      </c>
      <c r="N42" s="134">
        <f>IFERROR(SUMIF($C$9:$C$41,$C$42,N9:N41),"")</f>
        <v>36</v>
      </c>
      <c r="O42" s="134">
        <f>IFERROR(SUMIF($C$9:$C$41,$C$42,O9:O41),"")</f>
        <v>7</v>
      </c>
      <c r="P42" s="134">
        <f>IFERROR(SUMIF($C$9:$C$41,$C$42,P9:P41),"")</f>
        <v>275</v>
      </c>
      <c r="Q42" s="134">
        <f>IFERROR(SUMIF($C$9:$C$41,$C$42,Q9:Q41),"")</f>
        <v>955</v>
      </c>
      <c r="R42" s="135">
        <f>IFERROR(IF(D42&gt;0,ROUND((Q42/D42)*12.5,2),0),"")</f>
        <v>43.41</v>
      </c>
      <c r="S42" s="52"/>
      <c r="T42" s="205" t="str">
        <f>IFERROR(IF(R44&lt;&gt;'12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42" s="205"/>
      <c r="V42" s="205"/>
      <c r="W42" s="205"/>
    </row>
    <row r="43" spans="1:23" s="54" customFormat="1" ht="15.45" customHeight="1" x14ac:dyDescent="0.25">
      <c r="A43" s="207"/>
      <c r="B43" s="207"/>
      <c r="C43" s="133" t="s">
        <v>31</v>
      </c>
      <c r="D43" s="134">
        <f>IFERROR(SUMIF($C$9:$C$41,$C$43,D9:D41),"")</f>
        <v>220</v>
      </c>
      <c r="E43" s="134">
        <f>IFERROR(SUMIF($C$9:$C$41,$C$43,E9:E41),"")</f>
        <v>219</v>
      </c>
      <c r="F43" s="135">
        <f>IFERROR(IF(D43&gt;0,ROUND((E43/D43)*100,2),0),"")</f>
        <v>99.55</v>
      </c>
      <c r="G43" s="134">
        <f>IFERROR(SUMIF($C$9:$C$41,$C$43,G9:G41),"")</f>
        <v>29</v>
      </c>
      <c r="H43" s="134">
        <f>IFERROR(SUMIF($C$9:$C$41,$C$43,H9:H41),"")</f>
        <v>26</v>
      </c>
      <c r="I43" s="134">
        <f>IFERROR(SUMIF($C$9:$C$41,$C$43,I9:I41),"")</f>
        <v>22</v>
      </c>
      <c r="J43" s="134">
        <f>IFERROR(SUMIF($C$9:$C$41,$C$43,J9:J41),"")</f>
        <v>36</v>
      </c>
      <c r="K43" s="134">
        <f>IFERROR(SUMIF($C$9:$C$41,$C$43,K9:K41),"")</f>
        <v>39</v>
      </c>
      <c r="L43" s="134">
        <f>IFERROR(SUMIF($C$9:$C$41,$C$43,L9:L41),"")</f>
        <v>27</v>
      </c>
      <c r="M43" s="134">
        <f>IFERROR(SUMIF($C$9:$C$41,$C$43,M9:M41),"")</f>
        <v>19</v>
      </c>
      <c r="N43" s="134">
        <f>IFERROR(SUMIF($C$9:$C$41,$C$43,N9:N41),"")</f>
        <v>21</v>
      </c>
      <c r="O43" s="134">
        <f>IFERROR(SUMIF($C$9:$C$41,$C$43,O9:O41),"")</f>
        <v>1</v>
      </c>
      <c r="P43" s="134">
        <f>IFERROR(SUMIF($C$9:$C$41,$C$43,P9:P41),"")</f>
        <v>220</v>
      </c>
      <c r="Q43" s="134">
        <f>IFERROR(SUMIF($C$9:$C$41,$C$43,Q9:Q41),"")</f>
        <v>1022</v>
      </c>
      <c r="R43" s="135">
        <f>IFERROR(IF(D43&gt;0,ROUND((Q43/D43)*12.5,2),0),"")</f>
        <v>58.07</v>
      </c>
      <c r="S43" s="52"/>
      <c r="T43" s="205"/>
      <c r="U43" s="205"/>
      <c r="V43" s="205"/>
      <c r="W43" s="205"/>
    </row>
    <row r="44" spans="1:23" s="54" customFormat="1" ht="15.45" customHeight="1" x14ac:dyDescent="0.25">
      <c r="A44" s="207"/>
      <c r="B44" s="207"/>
      <c r="C44" s="133" t="s">
        <v>42</v>
      </c>
      <c r="D44" s="134">
        <f>IFERROR(SUMIF($C$9:$C$41,$C$44,D9:D41),"")</f>
        <v>495</v>
      </c>
      <c r="E44" s="134">
        <f>IFERROR(SUMIF($C$9:$C$41,$C$44,E9:E41),"")</f>
        <v>487</v>
      </c>
      <c r="F44" s="135">
        <f>IFERROR(IF(D44&gt;0,ROUND((E44/D44)*100,2),0),"")</f>
        <v>98.38</v>
      </c>
      <c r="G44" s="134">
        <f>IFERROR(SUMIF($C$9:$C$41,$C$44,G9:G41),"")</f>
        <v>39</v>
      </c>
      <c r="H44" s="134">
        <f>IFERROR(SUMIF($C$9:$C$41,$C$44,H9:H41),"")</f>
        <v>39</v>
      </c>
      <c r="I44" s="134">
        <f>IFERROR(SUMIF($C$9:$C$41,$C$44,I9:I41),"")</f>
        <v>49</v>
      </c>
      <c r="J44" s="134">
        <f>IFERROR(SUMIF($C$9:$C$41,$C$44,J9:J41),"")</f>
        <v>60</v>
      </c>
      <c r="K44" s="134">
        <f>IFERROR(SUMIF($C$9:$C$41,$C$44,K9:K41),"")</f>
        <v>89</v>
      </c>
      <c r="L44" s="134">
        <f>IFERROR(SUMIF($C$9:$C$41,$C$44,L9:L41),"")</f>
        <v>77</v>
      </c>
      <c r="M44" s="134">
        <f>IFERROR(SUMIF($C$9:$C$41,$C$44,M9:M41),"")</f>
        <v>77</v>
      </c>
      <c r="N44" s="134">
        <f>IFERROR(SUMIF($C$9:$C$41,$C$44,N9:N41),"")</f>
        <v>57</v>
      </c>
      <c r="O44" s="134">
        <f>IFERROR(SUMIF($C$9:$C$41,$C$44,O9:O41),"")</f>
        <v>8</v>
      </c>
      <c r="P44" s="134">
        <f>IFERROR(SUMIF($C$9:$C$41,$C$44,P9:P41),"")</f>
        <v>495</v>
      </c>
      <c r="Q44" s="134">
        <f>IFERROR(SUMIF($C$9:$C$41,$C$44,Q9:Q41),"")</f>
        <v>1977</v>
      </c>
      <c r="R44" s="136">
        <f>IFERROR(IF(D44&gt;0,ROUND((Q44/D44)*12.5,2),0),"")</f>
        <v>49.92</v>
      </c>
      <c r="S44" s="52"/>
      <c r="T44" s="205"/>
      <c r="U44" s="205"/>
      <c r="V44" s="205"/>
      <c r="W44" s="205"/>
    </row>
    <row r="45" spans="1:23" s="13" customFormat="1" ht="10.199999999999999" x14ac:dyDescent="0.25">
      <c r="A45" s="199" t="s">
        <v>140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208"/>
      <c r="S45" s="11"/>
      <c r="T45" s="205"/>
      <c r="U45" s="205"/>
      <c r="V45" s="205"/>
      <c r="W45" s="205"/>
    </row>
    <row r="46" spans="1:23" s="13" customFormat="1" ht="40.049999999999997" customHeight="1" x14ac:dyDescent="0.2">
      <c r="A46" s="236" t="s">
        <v>142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1"/>
      <c r="T46" s="12"/>
      <c r="U46" s="11"/>
      <c r="V46" s="11"/>
      <c r="W46" s="11"/>
    </row>
    <row r="47" spans="1:23" s="13" customFormat="1" ht="40.049999999999997" customHeight="1" x14ac:dyDescent="0.25">
      <c r="A47" s="237" t="s">
        <v>143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1"/>
      <c r="T47" s="12"/>
      <c r="U47" s="11"/>
      <c r="V47" s="11"/>
      <c r="W47" s="11"/>
    </row>
    <row r="1028" spans="1:23" ht="24.9" customHeight="1" x14ac:dyDescent="0.25">
      <c r="A1028" s="76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77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77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77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77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77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77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77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77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  <row r="1039" spans="1:23" ht="24.9" customHeight="1" x14ac:dyDescent="0.25">
      <c r="A1039" s="77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</row>
    <row r="1040" spans="1:23" ht="24.9" customHeight="1" x14ac:dyDescent="0.25">
      <c r="A1040" s="77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" customHeight="1" x14ac:dyDescent="0.25">
      <c r="A1041" s="77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" customHeight="1" x14ac:dyDescent="0.25">
      <c r="A1042" s="77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" customHeight="1" x14ac:dyDescent="0.25">
      <c r="A1043" s="77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" customHeight="1" x14ac:dyDescent="0.25">
      <c r="A1044" s="77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  <row r="1045" spans="1:23" ht="24.9" customHeight="1" x14ac:dyDescent="0.25">
      <c r="A1045" s="77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</row>
    <row r="1046" spans="1:23" ht="24.9" customHeight="1" x14ac:dyDescent="0.25">
      <c r="A1046" s="77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" customHeight="1" x14ac:dyDescent="0.25">
      <c r="A1047" s="77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</sheetData>
  <sheetProtection algorithmName="SHA-512" hashValue="wndUiD6YfH6JnquFWjRYkIeVC0eT+2rDe9ut1hYZwTohR+YsUoeWwhCjOk1Q5m58f/LgY2KvFHh2vm+5igW1SQ==" saltValue="MotgprmNl+ZmV8S9Cpi04Q==" spinCount="100000" sheet="1" objects="1" scenarios="1"/>
  <mergeCells count="34">
    <mergeCell ref="A46:R46"/>
    <mergeCell ref="A47:R47"/>
    <mergeCell ref="A42:B44"/>
    <mergeCell ref="T42:W45"/>
    <mergeCell ref="A45:R45"/>
    <mergeCell ref="A36:A38"/>
    <mergeCell ref="B36:B38"/>
    <mergeCell ref="A39:A41"/>
    <mergeCell ref="B39:B41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119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197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55</v>
      </c>
      <c r="D10" s="71">
        <v>44</v>
      </c>
      <c r="E10" s="71">
        <v>99</v>
      </c>
      <c r="F10" s="71">
        <v>50</v>
      </c>
      <c r="G10" s="156">
        <v>90.91</v>
      </c>
      <c r="H10" s="71">
        <v>43</v>
      </c>
      <c r="I10" s="156">
        <v>97.73</v>
      </c>
      <c r="J10" s="71">
        <v>93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1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40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+SHR/4vvWxTGCKUWsfgVzKWVA4dZenjceLp4j3/vQKf4bwFAKs0n/dNjZqOHfu4T7Ey1EoVEw4V5ajguUCf/ZQ==" saltValue="+ZS3+E7eZ1FS7FPq2TAd/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120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198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37</v>
      </c>
      <c r="D10" s="71">
        <v>30</v>
      </c>
      <c r="E10" s="71">
        <v>67</v>
      </c>
      <c r="F10" s="71">
        <v>35</v>
      </c>
      <c r="G10" s="156">
        <v>94.59</v>
      </c>
      <c r="H10" s="71">
        <v>30</v>
      </c>
      <c r="I10" s="156">
        <v>100</v>
      </c>
      <c r="J10" s="71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1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40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voZ8CIgzFUgf1bK4rITOrVGLnTLkotEQC6RvHjNOhYGYYzufcL+JLRSs7CHllfwA0QpLc8dU80NdG8hUgxSgCg==" saltValue="9LC/mrwVg7xCiOSeN4mms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199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18</v>
      </c>
      <c r="D10" s="71">
        <v>14</v>
      </c>
      <c r="E10" s="71">
        <v>32</v>
      </c>
      <c r="F10" s="71">
        <v>15</v>
      </c>
      <c r="G10" s="156">
        <v>83.33</v>
      </c>
      <c r="H10" s="71">
        <v>13</v>
      </c>
      <c r="I10" s="156">
        <v>92.86</v>
      </c>
      <c r="J10" s="71">
        <v>28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1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40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1TeQOxGcD5zJ4YUberVVnNXnT5C/3JXCXY84tCcus6xA7jTQwiT7Ap1FSgtwDDtHOtoHahJE18boSmdcAh8HMA==" saltValue="l7tXQLqs2kbhVZr4l7KoU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122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200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8" t="s">
        <v>178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1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40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qQtl160RB5n53RSX2e8xbVsY44z6hqXWkTMnUV3RJKJ5/5+9lDWXBHzckk9qFBlpvengcJQQJDu4ncg0D0A27w==" saltValue="zUBUNRHLPMmgkLtJ63EY3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89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151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78</v>
      </c>
      <c r="E9" s="73">
        <v>78</v>
      </c>
      <c r="F9" s="154">
        <v>100</v>
      </c>
      <c r="G9" s="73">
        <v>26</v>
      </c>
      <c r="H9" s="73">
        <v>38</v>
      </c>
      <c r="I9" s="73">
        <v>58</v>
      </c>
      <c r="J9" s="73">
        <v>62</v>
      </c>
      <c r="K9" s="73">
        <v>70</v>
      </c>
      <c r="L9" s="73">
        <v>58</v>
      </c>
      <c r="M9" s="73">
        <v>57</v>
      </c>
      <c r="N9" s="73">
        <v>21</v>
      </c>
      <c r="O9" s="73">
        <v>0</v>
      </c>
      <c r="P9" s="154">
        <v>55.16</v>
      </c>
    </row>
    <row r="10" spans="1:18" ht="49.95" customHeight="1" x14ac:dyDescent="0.25">
      <c r="A10" s="203"/>
      <c r="B10" s="202"/>
      <c r="C10" s="73" t="s">
        <v>31</v>
      </c>
      <c r="D10" s="73">
        <v>47</v>
      </c>
      <c r="E10" s="73">
        <v>47</v>
      </c>
      <c r="F10" s="154">
        <v>100</v>
      </c>
      <c r="G10" s="73">
        <v>22</v>
      </c>
      <c r="H10" s="73">
        <v>35</v>
      </c>
      <c r="I10" s="73">
        <v>48</v>
      </c>
      <c r="J10" s="73">
        <v>31</v>
      </c>
      <c r="K10" s="73">
        <v>27</v>
      </c>
      <c r="L10" s="73">
        <v>36</v>
      </c>
      <c r="M10" s="73">
        <v>32</v>
      </c>
      <c r="N10" s="73">
        <v>4</v>
      </c>
      <c r="O10" s="73">
        <v>0</v>
      </c>
      <c r="P10" s="154">
        <v>61.06</v>
      </c>
    </row>
    <row r="11" spans="1:18" ht="49.95" customHeight="1" x14ac:dyDescent="0.25">
      <c r="A11" s="203"/>
      <c r="B11" s="202"/>
      <c r="C11" s="50" t="s">
        <v>42</v>
      </c>
      <c r="D11" s="50">
        <v>125</v>
      </c>
      <c r="E11" s="50">
        <v>125</v>
      </c>
      <c r="F11" s="153">
        <v>100</v>
      </c>
      <c r="G11" s="50">
        <v>48</v>
      </c>
      <c r="H11" s="50">
        <v>73</v>
      </c>
      <c r="I11" s="50">
        <v>106</v>
      </c>
      <c r="J11" s="50">
        <v>93</v>
      </c>
      <c r="K11" s="50">
        <v>97</v>
      </c>
      <c r="L11" s="50">
        <v>94</v>
      </c>
      <c r="M11" s="50">
        <v>89</v>
      </c>
      <c r="N11" s="50">
        <v>25</v>
      </c>
      <c r="O11" s="50">
        <v>0</v>
      </c>
      <c r="P11" s="153">
        <v>57.38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9h7sCzLaG8/lpPSh0qaGdYWzU/J1i1huiSzdd+1t8RRvTi3SEd6PDe4XuZizM3OMHCQdvxERiUtpVwHCTuRQ6A==" saltValue="DpaXHmi6fCdrl3LFyQ1Th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123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201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8" t="s">
        <v>178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1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40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uWqzWhHuH8M3268sxgvV4UyJyYMjxPheKDMPHD+PnJ8tHfKg5iBCZ+3MKMZRmCz9DdkClyAeGtAa/9hFDNpHlg==" saltValue="3B1J5LmQgoPVfuPnWC2Eb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5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124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202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203</v>
      </c>
      <c r="D9" s="105">
        <v>480</v>
      </c>
      <c r="E9" s="106">
        <v>96</v>
      </c>
    </row>
    <row r="10" spans="1:16" ht="14.4" x14ac:dyDescent="0.3">
      <c r="A10" s="241">
        <v>2</v>
      </c>
      <c r="B10" s="242" t="s">
        <v>150</v>
      </c>
      <c r="C10" s="243" t="s">
        <v>204</v>
      </c>
      <c r="D10" s="244">
        <v>459</v>
      </c>
      <c r="E10" s="245">
        <v>91.8</v>
      </c>
    </row>
    <row r="11" spans="1:16" ht="14.4" x14ac:dyDescent="0.3">
      <c r="A11" s="241">
        <v>3</v>
      </c>
      <c r="B11" s="242" t="s">
        <v>150</v>
      </c>
      <c r="C11" s="243" t="s">
        <v>205</v>
      </c>
      <c r="D11" s="244">
        <v>458</v>
      </c>
      <c r="E11" s="245">
        <v>91.6</v>
      </c>
    </row>
    <row r="12" spans="1:16" ht="14.4" x14ac:dyDescent="0.3">
      <c r="A12" s="241">
        <v>4</v>
      </c>
      <c r="B12" s="242" t="s">
        <v>150</v>
      </c>
      <c r="C12" s="243" t="s">
        <v>206</v>
      </c>
      <c r="D12" s="244">
        <v>457</v>
      </c>
      <c r="E12" s="245">
        <v>91.4</v>
      </c>
    </row>
    <row r="14" spans="1:16" ht="40.049999999999997" customHeight="1" x14ac:dyDescent="0.25">
      <c r="A14" s="247" t="s">
        <v>142</v>
      </c>
      <c r="B14" s="246"/>
      <c r="C14" s="246"/>
      <c r="D14" s="246"/>
      <c r="E14" s="246"/>
    </row>
    <row r="15" spans="1:16" ht="40.049999999999997" customHeight="1" x14ac:dyDescent="0.25">
      <c r="A15" s="249" t="s">
        <v>143</v>
      </c>
      <c r="B15" s="248"/>
      <c r="C15" s="248"/>
      <c r="D15" s="248"/>
      <c r="E15" s="248"/>
    </row>
  </sheetData>
  <sheetProtection algorithmName="SHA-512" hashValue="c+/zZixw7TeDyfNrK+o3d2EwSx0yHyGwjRgw4LrTw/Iqq28NTyXc2kVE4Nj6AczhGvJKf88+5By9IifFSC5r9Q==" saltValue="B0dfs6wA5mi+zbIfBt181g==" spinCount="100000" sheet="1" objects="1" scenarios="1"/>
  <mergeCells count="9">
    <mergeCell ref="A14:E14"/>
    <mergeCell ref="A15:E1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3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125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207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208</v>
      </c>
      <c r="D9" s="105">
        <v>456</v>
      </c>
      <c r="E9" s="106">
        <v>91.2</v>
      </c>
    </row>
    <row r="10" spans="1:16" ht="14.4" x14ac:dyDescent="0.3">
      <c r="A10" s="241">
        <v>2</v>
      </c>
      <c r="B10" s="242" t="s">
        <v>150</v>
      </c>
      <c r="C10" s="243" t="s">
        <v>209</v>
      </c>
      <c r="D10" s="244">
        <v>451</v>
      </c>
      <c r="E10" s="245">
        <v>90.2</v>
      </c>
    </row>
    <row r="12" spans="1:16" ht="40.049999999999997" customHeight="1" x14ac:dyDescent="0.25">
      <c r="A12" s="247" t="s">
        <v>142</v>
      </c>
      <c r="B12" s="246"/>
      <c r="C12" s="246"/>
      <c r="D12" s="246"/>
      <c r="E12" s="246"/>
    </row>
    <row r="13" spans="1:16" ht="40.049999999999997" customHeight="1" x14ac:dyDescent="0.25">
      <c r="A13" s="249" t="s">
        <v>143</v>
      </c>
      <c r="B13" s="248"/>
      <c r="C13" s="248"/>
      <c r="D13" s="248"/>
      <c r="E13" s="248"/>
    </row>
  </sheetData>
  <sheetProtection algorithmName="SHA-512" hashValue="R9DyxZfhAlr2qjuMKhuN25QuKdyFW4jDrIWpgMJOm0teeDPIiAir/QkSecUUn2ycYPudOYsmrdJRPiLsrv0sPA==" saltValue="pnlsAZjE1UQQHwvSDnZQgg==" spinCount="100000" sheet="1" objects="1" scenarios="1"/>
  <mergeCells count="9">
    <mergeCell ref="A12:E12"/>
    <mergeCell ref="A13:E13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60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210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59" t="s">
        <v>178</v>
      </c>
      <c r="D9" s="105"/>
      <c r="E9" s="106"/>
    </row>
    <row r="10" spans="1:16" ht="40.049999999999997" customHeight="1" x14ac:dyDescent="0.25">
      <c r="A10" s="247" t="s">
        <v>142</v>
      </c>
      <c r="B10" s="246"/>
      <c r="C10" s="246"/>
      <c r="D10" s="246"/>
      <c r="E10" s="246"/>
    </row>
    <row r="11" spans="1:16" ht="40.049999999999997" customHeight="1" x14ac:dyDescent="0.25">
      <c r="A11" s="249" t="s">
        <v>143</v>
      </c>
      <c r="B11" s="248"/>
      <c r="C11" s="248"/>
      <c r="D11" s="248"/>
      <c r="E11" s="248"/>
    </row>
  </sheetData>
  <sheetProtection algorithmName="SHA-512" hashValue="XvRMYYFK9NXqIyelEoSxf4iaOZXftefMzArOZ9KDwFeUZQYRdhOQJSAqmJycDZwsM3SlNTmBYzZCriNcZKY0lA==" saltValue="XlZ5EFY0AwQUNx8PdrTSy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127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211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59" t="s">
        <v>178</v>
      </c>
      <c r="D9" s="105"/>
      <c r="E9" s="106"/>
    </row>
    <row r="10" spans="1:16" ht="40.049999999999997" customHeight="1" x14ac:dyDescent="0.25">
      <c r="A10" s="247" t="s">
        <v>142</v>
      </c>
      <c r="B10" s="246"/>
      <c r="C10" s="246"/>
      <c r="D10" s="246"/>
      <c r="E10" s="246"/>
    </row>
    <row r="11" spans="1:16" ht="40.049999999999997" customHeight="1" x14ac:dyDescent="0.25">
      <c r="A11" s="249" t="s">
        <v>143</v>
      </c>
      <c r="B11" s="248"/>
      <c r="C11" s="248"/>
      <c r="D11" s="248"/>
      <c r="E11" s="248"/>
    </row>
  </sheetData>
  <sheetProtection algorithmName="SHA-512" hashValue="ndMrEW9sQiP0NXOQl45DgGRLOCZq3T26VVM59qEwdZTYFe1/yMkIaH+WqOaaNGfnrTXaI8PO4lHYHxAqBVVJjA==" saltValue="ytDqvgo9kzAP+es911hlS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2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23" t="s">
        <v>137</v>
      </c>
      <c r="B1" s="223"/>
      <c r="C1" s="223"/>
      <c r="D1" s="223"/>
      <c r="E1" s="80"/>
      <c r="F1" s="149" t="s">
        <v>128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11" t="s">
        <v>145</v>
      </c>
      <c r="B2" s="211"/>
      <c r="C2" s="211"/>
      <c r="D2" s="211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12" t="s">
        <v>146</v>
      </c>
      <c r="B3" s="212"/>
      <c r="C3" s="212"/>
      <c r="D3" s="212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16"/>
      <c r="B4" s="216"/>
      <c r="C4" s="216"/>
      <c r="D4" s="21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16" t="s">
        <v>147</v>
      </c>
      <c r="B5" s="216"/>
      <c r="C5" s="216"/>
      <c r="D5" s="21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26" t="s">
        <v>212</v>
      </c>
      <c r="B6" s="226"/>
      <c r="C6" s="226"/>
      <c r="D6" s="22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25" t="s">
        <v>140</v>
      </c>
      <c r="B7" s="225"/>
      <c r="C7" s="225"/>
      <c r="D7" s="22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>
        <v>1</v>
      </c>
      <c r="B9" s="104" t="s">
        <v>150</v>
      </c>
      <c r="C9" s="113" t="s">
        <v>203</v>
      </c>
      <c r="D9" s="114" t="s">
        <v>7</v>
      </c>
    </row>
    <row r="11" spans="1:15" ht="40.049999999999997" customHeight="1" x14ac:dyDescent="0.25">
      <c r="A11" s="247" t="s">
        <v>142</v>
      </c>
      <c r="B11" s="246"/>
      <c r="C11" s="246"/>
      <c r="D11" s="246"/>
    </row>
    <row r="12" spans="1:15" ht="40.049999999999997" customHeight="1" x14ac:dyDescent="0.25">
      <c r="A12" s="249" t="s">
        <v>143</v>
      </c>
      <c r="B12" s="248"/>
      <c r="C12" s="248"/>
      <c r="D12" s="248"/>
    </row>
  </sheetData>
  <sheetProtection algorithmName="SHA-512" hashValue="vwXBxm1jKJChgJ1i0owEvdMKUcBVyQ+MONeI5s9WIdxzGPEGf6xGaS7TPsVjgtyrTqCB73hP96Gm4nHY+9Sfxw==" saltValue="Geu/BCJbTvlSeMIGyuuXgw==" spinCount="100000" sheet="1" objects="1" scenarios="1"/>
  <mergeCells count="9">
    <mergeCell ref="A11:D11"/>
    <mergeCell ref="A12:D12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129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213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60" t="s">
        <v>178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s="121" customFormat="1" ht="40.049999999999997" customHeight="1" x14ac:dyDescent="0.2">
      <c r="A11" s="250" t="s">
        <v>142</v>
      </c>
      <c r="B11" s="228"/>
      <c r="C11" s="228"/>
    </row>
    <row r="12" spans="1:14" s="121" customFormat="1" ht="40.049999999999997" customHeight="1" x14ac:dyDescent="0.2">
      <c r="A12" s="237" t="s">
        <v>143</v>
      </c>
      <c r="B12" s="187"/>
      <c r="C12" s="187"/>
    </row>
    <row r="25" spans="1:1" x14ac:dyDescent="0.25">
      <c r="A25" s="122"/>
    </row>
  </sheetData>
  <sheetProtection algorithmName="SHA-512" hashValue="M6G4sBo7t/u6y3SkAHWzQ4Fr8tIInSEqLz8OjUqGktou1lmYXK152tuZB8AxuVw3UWnSgLRJUoJlnPIiLdDarQ==" saltValue="p3TU9cqMZKFtBuq/w+3es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131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214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215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3trVnwWaylBtCs05mNopU39K9j9mCWN0iXGinuj2liLkElMuanJa0aZTPEAOXDEBW97aY1rSfAHmFkJC5dqmaA==" saltValue="PUllwhvpg5SMbpM5wmRqO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132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216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215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MCzlT9aur3+FE3hYJ2opp6h2a6s7nMuWr7FcrlLRgCAj2AVipMem67QPaZNgowEaxZIFZmgYlA0XjkDW6ake4Q==" saltValue="xn2GWdCAC6TxS9AbAdq+h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133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217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215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DswlnOyHp/0F32cFzEKk9Ybi7/V12S+KfI3wnN6U2KYi34uekXjCFWJcSf8G/4Aaw1o9QEN51SWJG9B4PqrC0Q==" saltValue="evgWeVQnbrsAcGYxlZA3K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8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51"/>
      <c r="T1" s="149" t="s">
        <v>90</v>
      </c>
      <c r="U1" s="51"/>
      <c r="V1" s="51"/>
      <c r="W1" s="51"/>
    </row>
    <row r="2" spans="1:23" s="41" customFormat="1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T2" s="137" t="s">
        <v>57</v>
      </c>
    </row>
    <row r="3" spans="1:23" s="41" customFormat="1" ht="13.8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3" s="41" customFormat="1" ht="13.8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3" s="41" customFormat="1" ht="13.8" x14ac:dyDescent="0.25">
      <c r="A5" s="193" t="s">
        <v>147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23" s="41" customFormat="1" ht="13.8" x14ac:dyDescent="0.25">
      <c r="A6" s="194" t="s">
        <v>152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78"/>
      <c r="T6" s="78"/>
      <c r="U6" s="78"/>
      <c r="V6" s="78"/>
      <c r="W6" s="78"/>
    </row>
    <row r="7" spans="1:23" s="41" customFormat="1" ht="13.8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03">
        <v>1</v>
      </c>
      <c r="B9" s="206" t="s">
        <v>154</v>
      </c>
      <c r="C9" s="55" t="s">
        <v>30</v>
      </c>
      <c r="D9" s="48">
        <v>78</v>
      </c>
      <c r="E9" s="48">
        <v>78</v>
      </c>
      <c r="F9" s="49">
        <v>100</v>
      </c>
      <c r="G9" s="48">
        <v>1</v>
      </c>
      <c r="H9" s="48">
        <v>5</v>
      </c>
      <c r="I9" s="48">
        <v>9</v>
      </c>
      <c r="J9" s="48">
        <v>10</v>
      </c>
      <c r="K9" s="48">
        <v>17</v>
      </c>
      <c r="L9" s="48">
        <v>11</v>
      </c>
      <c r="M9" s="48">
        <v>12</v>
      </c>
      <c r="N9" s="48">
        <v>13</v>
      </c>
      <c r="O9" s="48">
        <v>0</v>
      </c>
      <c r="P9" s="48">
        <v>78</v>
      </c>
      <c r="Q9" s="48">
        <v>285</v>
      </c>
      <c r="R9" s="49">
        <v>45.67</v>
      </c>
      <c r="S9" s="52"/>
      <c r="T9" s="53"/>
      <c r="U9" s="52"/>
      <c r="V9" s="52"/>
      <c r="W9" s="52"/>
    </row>
    <row r="10" spans="1:23" s="54" customFormat="1" ht="15.45" customHeight="1" x14ac:dyDescent="0.25">
      <c r="A10" s="203"/>
      <c r="B10" s="206"/>
      <c r="C10" s="55" t="s">
        <v>31</v>
      </c>
      <c r="D10" s="48">
        <v>47</v>
      </c>
      <c r="E10" s="48">
        <v>47</v>
      </c>
      <c r="F10" s="49">
        <v>100</v>
      </c>
      <c r="G10" s="48">
        <v>1</v>
      </c>
      <c r="H10" s="48">
        <v>5</v>
      </c>
      <c r="I10" s="48">
        <v>8</v>
      </c>
      <c r="J10" s="48">
        <v>5</v>
      </c>
      <c r="K10" s="48">
        <v>7</v>
      </c>
      <c r="L10" s="48">
        <v>10</v>
      </c>
      <c r="M10" s="48">
        <v>8</v>
      </c>
      <c r="N10" s="48">
        <v>3</v>
      </c>
      <c r="O10" s="48">
        <v>0</v>
      </c>
      <c r="P10" s="48">
        <v>47</v>
      </c>
      <c r="Q10" s="48">
        <v>193</v>
      </c>
      <c r="R10" s="49">
        <v>51.33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03"/>
      <c r="B11" s="206"/>
      <c r="C11" s="56" t="s">
        <v>42</v>
      </c>
      <c r="D11" s="36">
        <v>125</v>
      </c>
      <c r="E11" s="36">
        <v>125</v>
      </c>
      <c r="F11" s="37">
        <v>100</v>
      </c>
      <c r="G11" s="36">
        <v>2</v>
      </c>
      <c r="H11" s="36">
        <v>10</v>
      </c>
      <c r="I11" s="36">
        <v>17</v>
      </c>
      <c r="J11" s="36">
        <v>15</v>
      </c>
      <c r="K11" s="36">
        <v>24</v>
      </c>
      <c r="L11" s="36">
        <v>21</v>
      </c>
      <c r="M11" s="36">
        <v>20</v>
      </c>
      <c r="N11" s="36">
        <v>16</v>
      </c>
      <c r="O11" s="36">
        <v>0</v>
      </c>
      <c r="P11" s="36">
        <v>125</v>
      </c>
      <c r="Q11" s="36">
        <v>478</v>
      </c>
      <c r="R11" s="37">
        <v>47.8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03">
        <v>2</v>
      </c>
      <c r="B12" s="206" t="s">
        <v>155</v>
      </c>
      <c r="C12" s="55" t="s">
        <v>30</v>
      </c>
      <c r="D12" s="48">
        <v>78</v>
      </c>
      <c r="E12" s="48">
        <v>78</v>
      </c>
      <c r="F12" s="49">
        <v>100</v>
      </c>
      <c r="G12" s="48">
        <v>4</v>
      </c>
      <c r="H12" s="48">
        <v>3</v>
      </c>
      <c r="I12" s="48">
        <v>9</v>
      </c>
      <c r="J12" s="48">
        <v>11</v>
      </c>
      <c r="K12" s="48">
        <v>14</v>
      </c>
      <c r="L12" s="48">
        <v>15</v>
      </c>
      <c r="M12" s="48">
        <v>18</v>
      </c>
      <c r="N12" s="48">
        <v>4</v>
      </c>
      <c r="O12" s="48">
        <v>0</v>
      </c>
      <c r="P12" s="48">
        <v>78</v>
      </c>
      <c r="Q12" s="48">
        <v>303</v>
      </c>
      <c r="R12" s="49">
        <v>48.56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03"/>
      <c r="B13" s="206"/>
      <c r="C13" s="55" t="s">
        <v>31</v>
      </c>
      <c r="D13" s="48">
        <v>47</v>
      </c>
      <c r="E13" s="48">
        <v>47</v>
      </c>
      <c r="F13" s="49">
        <v>100</v>
      </c>
      <c r="G13" s="48">
        <v>3</v>
      </c>
      <c r="H13" s="48">
        <v>6</v>
      </c>
      <c r="I13" s="48">
        <v>11</v>
      </c>
      <c r="J13" s="48">
        <v>8</v>
      </c>
      <c r="K13" s="48">
        <v>8</v>
      </c>
      <c r="L13" s="48">
        <v>7</v>
      </c>
      <c r="M13" s="48">
        <v>3</v>
      </c>
      <c r="N13" s="48">
        <v>1</v>
      </c>
      <c r="O13" s="48">
        <v>0</v>
      </c>
      <c r="P13" s="48">
        <v>47</v>
      </c>
      <c r="Q13" s="48">
        <v>232</v>
      </c>
      <c r="R13" s="49">
        <v>61.7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03"/>
      <c r="B14" s="206"/>
      <c r="C14" s="56" t="s">
        <v>42</v>
      </c>
      <c r="D14" s="36">
        <v>125</v>
      </c>
      <c r="E14" s="36">
        <v>125</v>
      </c>
      <c r="F14" s="37">
        <v>100</v>
      </c>
      <c r="G14" s="36">
        <v>7</v>
      </c>
      <c r="H14" s="36">
        <v>9</v>
      </c>
      <c r="I14" s="36">
        <v>20</v>
      </c>
      <c r="J14" s="36">
        <v>19</v>
      </c>
      <c r="K14" s="36">
        <v>22</v>
      </c>
      <c r="L14" s="36">
        <v>22</v>
      </c>
      <c r="M14" s="36">
        <v>21</v>
      </c>
      <c r="N14" s="36">
        <v>5</v>
      </c>
      <c r="O14" s="36">
        <v>0</v>
      </c>
      <c r="P14" s="36">
        <v>125</v>
      </c>
      <c r="Q14" s="36">
        <v>535</v>
      </c>
      <c r="R14" s="37">
        <v>53.5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03">
        <v>3</v>
      </c>
      <c r="B15" s="206" t="s">
        <v>156</v>
      </c>
      <c r="C15" s="55" t="s">
        <v>30</v>
      </c>
      <c r="D15" s="48">
        <v>33</v>
      </c>
      <c r="E15" s="48">
        <v>33</v>
      </c>
      <c r="F15" s="49">
        <v>100</v>
      </c>
      <c r="G15" s="48">
        <v>5</v>
      </c>
      <c r="H15" s="48">
        <v>4</v>
      </c>
      <c r="I15" s="48">
        <v>8</v>
      </c>
      <c r="J15" s="48">
        <v>11</v>
      </c>
      <c r="K15" s="48">
        <v>2</v>
      </c>
      <c r="L15" s="48">
        <v>1</v>
      </c>
      <c r="M15" s="48">
        <v>2</v>
      </c>
      <c r="N15" s="48">
        <v>0</v>
      </c>
      <c r="O15" s="48">
        <v>0</v>
      </c>
      <c r="P15" s="48">
        <v>33</v>
      </c>
      <c r="Q15" s="48">
        <v>186</v>
      </c>
      <c r="R15" s="49">
        <v>70.45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03"/>
      <c r="B16" s="206"/>
      <c r="C16" s="55" t="s">
        <v>31</v>
      </c>
      <c r="D16" s="48">
        <v>16</v>
      </c>
      <c r="E16" s="48">
        <v>16</v>
      </c>
      <c r="F16" s="49">
        <v>100</v>
      </c>
      <c r="G16" s="48">
        <v>2</v>
      </c>
      <c r="H16" s="48">
        <v>4</v>
      </c>
      <c r="I16" s="48">
        <v>6</v>
      </c>
      <c r="J16" s="48">
        <v>3</v>
      </c>
      <c r="K16" s="48">
        <v>0</v>
      </c>
      <c r="L16" s="48">
        <v>1</v>
      </c>
      <c r="M16" s="48">
        <v>0</v>
      </c>
      <c r="N16" s="48">
        <v>0</v>
      </c>
      <c r="O16" s="48">
        <v>0</v>
      </c>
      <c r="P16" s="48">
        <v>16</v>
      </c>
      <c r="Q16" s="48">
        <v>98</v>
      </c>
      <c r="R16" s="49">
        <v>76.56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03"/>
      <c r="B17" s="206"/>
      <c r="C17" s="56" t="s">
        <v>42</v>
      </c>
      <c r="D17" s="36">
        <v>49</v>
      </c>
      <c r="E17" s="36">
        <v>49</v>
      </c>
      <c r="F17" s="37">
        <v>100</v>
      </c>
      <c r="G17" s="36">
        <v>7</v>
      </c>
      <c r="H17" s="36">
        <v>8</v>
      </c>
      <c r="I17" s="36">
        <v>14</v>
      </c>
      <c r="J17" s="36">
        <v>14</v>
      </c>
      <c r="K17" s="36">
        <v>2</v>
      </c>
      <c r="L17" s="36">
        <v>2</v>
      </c>
      <c r="M17" s="36">
        <v>2</v>
      </c>
      <c r="N17" s="36">
        <v>0</v>
      </c>
      <c r="O17" s="36">
        <v>0</v>
      </c>
      <c r="P17" s="36">
        <v>49</v>
      </c>
      <c r="Q17" s="36">
        <v>284</v>
      </c>
      <c r="R17" s="37">
        <v>72.45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03">
        <v>4</v>
      </c>
      <c r="B18" s="206" t="s">
        <v>157</v>
      </c>
      <c r="C18" s="55" t="s">
        <v>30</v>
      </c>
      <c r="D18" s="48">
        <v>45</v>
      </c>
      <c r="E18" s="48">
        <v>45</v>
      </c>
      <c r="F18" s="49">
        <v>100</v>
      </c>
      <c r="G18" s="48">
        <v>3</v>
      </c>
      <c r="H18" s="48">
        <v>4</v>
      </c>
      <c r="I18" s="48">
        <v>10</v>
      </c>
      <c r="J18" s="48">
        <v>7</v>
      </c>
      <c r="K18" s="48">
        <v>6</v>
      </c>
      <c r="L18" s="48">
        <v>8</v>
      </c>
      <c r="M18" s="48">
        <v>6</v>
      </c>
      <c r="N18" s="48">
        <v>1</v>
      </c>
      <c r="O18" s="48">
        <v>0</v>
      </c>
      <c r="P18" s="48">
        <v>45</v>
      </c>
      <c r="Q18" s="48">
        <v>208</v>
      </c>
      <c r="R18" s="49">
        <v>57.78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03"/>
      <c r="B19" s="206"/>
      <c r="C19" s="55" t="s">
        <v>31</v>
      </c>
      <c r="D19" s="48">
        <v>31</v>
      </c>
      <c r="E19" s="48">
        <v>31</v>
      </c>
      <c r="F19" s="49">
        <v>100</v>
      </c>
      <c r="G19" s="48">
        <v>4</v>
      </c>
      <c r="H19" s="48">
        <v>5</v>
      </c>
      <c r="I19" s="48">
        <v>4</v>
      </c>
      <c r="J19" s="48">
        <v>3</v>
      </c>
      <c r="K19" s="48">
        <v>5</v>
      </c>
      <c r="L19" s="48">
        <v>4</v>
      </c>
      <c r="M19" s="48">
        <v>6</v>
      </c>
      <c r="N19" s="48">
        <v>0</v>
      </c>
      <c r="O19" s="48">
        <v>0</v>
      </c>
      <c r="P19" s="48">
        <v>31</v>
      </c>
      <c r="Q19" s="48">
        <v>150</v>
      </c>
      <c r="R19" s="49">
        <v>60.48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03"/>
      <c r="B20" s="206"/>
      <c r="C20" s="56" t="s">
        <v>42</v>
      </c>
      <c r="D20" s="36">
        <v>76</v>
      </c>
      <c r="E20" s="36">
        <v>76</v>
      </c>
      <c r="F20" s="37">
        <v>100</v>
      </c>
      <c r="G20" s="36">
        <v>7</v>
      </c>
      <c r="H20" s="36">
        <v>9</v>
      </c>
      <c r="I20" s="36">
        <v>14</v>
      </c>
      <c r="J20" s="36">
        <v>10</v>
      </c>
      <c r="K20" s="36">
        <v>11</v>
      </c>
      <c r="L20" s="36">
        <v>12</v>
      </c>
      <c r="M20" s="36">
        <v>12</v>
      </c>
      <c r="N20" s="36">
        <v>1</v>
      </c>
      <c r="O20" s="36">
        <v>0</v>
      </c>
      <c r="P20" s="36">
        <v>76</v>
      </c>
      <c r="Q20" s="36">
        <v>358</v>
      </c>
      <c r="R20" s="37">
        <v>58.88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03">
        <v>5</v>
      </c>
      <c r="B21" s="206" t="s">
        <v>158</v>
      </c>
      <c r="C21" s="55" t="s">
        <v>30</v>
      </c>
      <c r="D21" s="48">
        <v>78</v>
      </c>
      <c r="E21" s="48">
        <v>77</v>
      </c>
      <c r="F21" s="49">
        <v>98.72</v>
      </c>
      <c r="G21" s="48">
        <v>2</v>
      </c>
      <c r="H21" s="48">
        <v>6</v>
      </c>
      <c r="I21" s="48">
        <v>11</v>
      </c>
      <c r="J21" s="48">
        <v>11</v>
      </c>
      <c r="K21" s="48">
        <v>15</v>
      </c>
      <c r="L21" s="48">
        <v>18</v>
      </c>
      <c r="M21" s="48">
        <v>12</v>
      </c>
      <c r="N21" s="48">
        <v>2</v>
      </c>
      <c r="O21" s="48">
        <v>1</v>
      </c>
      <c r="P21" s="48">
        <v>78</v>
      </c>
      <c r="Q21" s="48">
        <v>319</v>
      </c>
      <c r="R21" s="49">
        <v>51.12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03"/>
      <c r="B22" s="206"/>
      <c r="C22" s="55" t="s">
        <v>31</v>
      </c>
      <c r="D22" s="48">
        <v>47</v>
      </c>
      <c r="E22" s="48">
        <v>47</v>
      </c>
      <c r="F22" s="49">
        <v>100</v>
      </c>
      <c r="G22" s="48">
        <v>2</v>
      </c>
      <c r="H22" s="48">
        <v>5</v>
      </c>
      <c r="I22" s="48">
        <v>7</v>
      </c>
      <c r="J22" s="48">
        <v>6</v>
      </c>
      <c r="K22" s="48">
        <v>4</v>
      </c>
      <c r="L22" s="48">
        <v>11</v>
      </c>
      <c r="M22" s="48">
        <v>12</v>
      </c>
      <c r="N22" s="48">
        <v>0</v>
      </c>
      <c r="O22" s="48">
        <v>0</v>
      </c>
      <c r="P22" s="48">
        <v>47</v>
      </c>
      <c r="Q22" s="48">
        <v>196</v>
      </c>
      <c r="R22" s="49">
        <v>52.13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03"/>
      <c r="B23" s="206"/>
      <c r="C23" s="56" t="s">
        <v>42</v>
      </c>
      <c r="D23" s="36">
        <v>125</v>
      </c>
      <c r="E23" s="36">
        <v>124</v>
      </c>
      <c r="F23" s="37">
        <v>99.2</v>
      </c>
      <c r="G23" s="36">
        <v>4</v>
      </c>
      <c r="H23" s="36">
        <v>11</v>
      </c>
      <c r="I23" s="36">
        <v>18</v>
      </c>
      <c r="J23" s="36">
        <v>17</v>
      </c>
      <c r="K23" s="36">
        <v>19</v>
      </c>
      <c r="L23" s="36">
        <v>29</v>
      </c>
      <c r="M23" s="36">
        <v>24</v>
      </c>
      <c r="N23" s="36">
        <v>2</v>
      </c>
      <c r="O23" s="36">
        <v>1</v>
      </c>
      <c r="P23" s="36">
        <v>125</v>
      </c>
      <c r="Q23" s="36">
        <v>515</v>
      </c>
      <c r="R23" s="37">
        <v>51.5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03">
        <v>6</v>
      </c>
      <c r="B24" s="206" t="s">
        <v>159</v>
      </c>
      <c r="C24" s="55" t="s">
        <v>30</v>
      </c>
      <c r="D24" s="48">
        <v>78</v>
      </c>
      <c r="E24" s="48">
        <v>78</v>
      </c>
      <c r="F24" s="49">
        <v>100</v>
      </c>
      <c r="G24" s="48">
        <v>11</v>
      </c>
      <c r="H24" s="48">
        <v>16</v>
      </c>
      <c r="I24" s="48">
        <v>11</v>
      </c>
      <c r="J24" s="48">
        <v>12</v>
      </c>
      <c r="K24" s="48">
        <v>16</v>
      </c>
      <c r="L24" s="48">
        <v>5</v>
      </c>
      <c r="M24" s="48">
        <v>7</v>
      </c>
      <c r="N24" s="48">
        <v>0</v>
      </c>
      <c r="O24" s="48">
        <v>0</v>
      </c>
      <c r="P24" s="48">
        <v>78</v>
      </c>
      <c r="Q24" s="48">
        <v>419</v>
      </c>
      <c r="R24" s="49">
        <v>67.150000000000006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03"/>
      <c r="B25" s="206"/>
      <c r="C25" s="55" t="s">
        <v>31</v>
      </c>
      <c r="D25" s="48">
        <v>47</v>
      </c>
      <c r="E25" s="48">
        <v>47</v>
      </c>
      <c r="F25" s="49">
        <v>100</v>
      </c>
      <c r="G25" s="48">
        <v>10</v>
      </c>
      <c r="H25" s="48">
        <v>10</v>
      </c>
      <c r="I25" s="48">
        <v>12</v>
      </c>
      <c r="J25" s="48">
        <v>6</v>
      </c>
      <c r="K25" s="48">
        <v>3</v>
      </c>
      <c r="L25" s="48">
        <v>3</v>
      </c>
      <c r="M25" s="48">
        <v>3</v>
      </c>
      <c r="N25" s="48">
        <v>0</v>
      </c>
      <c r="O25" s="48">
        <v>0</v>
      </c>
      <c r="P25" s="48">
        <v>47</v>
      </c>
      <c r="Q25" s="48">
        <v>279</v>
      </c>
      <c r="R25" s="49">
        <v>74.2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03"/>
      <c r="B26" s="206"/>
      <c r="C26" s="56" t="s">
        <v>42</v>
      </c>
      <c r="D26" s="36">
        <v>125</v>
      </c>
      <c r="E26" s="36">
        <v>125</v>
      </c>
      <c r="F26" s="37">
        <v>100</v>
      </c>
      <c r="G26" s="36">
        <v>21</v>
      </c>
      <c r="H26" s="36">
        <v>26</v>
      </c>
      <c r="I26" s="36">
        <v>23</v>
      </c>
      <c r="J26" s="36">
        <v>18</v>
      </c>
      <c r="K26" s="36">
        <v>19</v>
      </c>
      <c r="L26" s="36">
        <v>8</v>
      </c>
      <c r="M26" s="36">
        <v>10</v>
      </c>
      <c r="N26" s="36">
        <v>0</v>
      </c>
      <c r="O26" s="36">
        <v>0</v>
      </c>
      <c r="P26" s="36">
        <v>125</v>
      </c>
      <c r="Q26" s="36">
        <v>698</v>
      </c>
      <c r="R26" s="37">
        <v>69.8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03">
        <v>7</v>
      </c>
      <c r="B27" s="206" t="s">
        <v>160</v>
      </c>
      <c r="C27" s="55" t="s">
        <v>30</v>
      </c>
      <c r="D27" s="238" t="s">
        <v>161</v>
      </c>
      <c r="E27" s="48"/>
      <c r="F27" s="49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 s="52"/>
      <c r="T27" s="53"/>
      <c r="U27" s="52"/>
      <c r="V27" s="52"/>
      <c r="W27" s="52"/>
    </row>
    <row r="28" spans="1:23" s="54" customFormat="1" ht="15.45" customHeight="1" x14ac:dyDescent="0.25">
      <c r="A28" s="203"/>
      <c r="B28" s="206"/>
      <c r="C28" s="55" t="s">
        <v>31</v>
      </c>
      <c r="D28" s="48">
        <v>1</v>
      </c>
      <c r="E28" s="48">
        <v>1</v>
      </c>
      <c r="F28" s="49">
        <v>100</v>
      </c>
      <c r="G28" s="48">
        <v>0</v>
      </c>
      <c r="H28" s="48">
        <v>0</v>
      </c>
      <c r="I28" s="48">
        <v>0</v>
      </c>
      <c r="J28" s="48">
        <v>0</v>
      </c>
      <c r="K28" s="48">
        <v>1</v>
      </c>
      <c r="L28" s="48">
        <v>0</v>
      </c>
      <c r="M28" s="48">
        <v>0</v>
      </c>
      <c r="N28" s="48">
        <v>0</v>
      </c>
      <c r="O28" s="48">
        <v>0</v>
      </c>
      <c r="P28" s="48">
        <v>1</v>
      </c>
      <c r="Q28" s="48">
        <v>4</v>
      </c>
      <c r="R28" s="49">
        <v>50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03"/>
      <c r="B29" s="206"/>
      <c r="C29" s="56" t="s">
        <v>42</v>
      </c>
      <c r="D29" s="36">
        <v>1</v>
      </c>
      <c r="E29" s="36">
        <v>1</v>
      </c>
      <c r="F29" s="37">
        <v>100</v>
      </c>
      <c r="G29" s="36">
        <v>0</v>
      </c>
      <c r="H29" s="36">
        <v>0</v>
      </c>
      <c r="I29" s="36">
        <v>0</v>
      </c>
      <c r="J29" s="36">
        <v>0</v>
      </c>
      <c r="K29" s="36">
        <v>1</v>
      </c>
      <c r="L29" s="36">
        <v>0</v>
      </c>
      <c r="M29" s="36">
        <v>0</v>
      </c>
      <c r="N29" s="36">
        <v>0</v>
      </c>
      <c r="O29" s="36">
        <v>0</v>
      </c>
      <c r="P29" s="36">
        <v>1</v>
      </c>
      <c r="Q29" s="36">
        <v>4</v>
      </c>
      <c r="R29" s="37">
        <v>50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03">
        <v>8</v>
      </c>
      <c r="B30" s="206" t="s">
        <v>162</v>
      </c>
      <c r="C30" s="55" t="s">
        <v>30</v>
      </c>
      <c r="D30" s="48">
        <v>77</v>
      </c>
      <c r="E30" s="48">
        <v>77</v>
      </c>
      <c r="F30" s="49">
        <v>100</v>
      </c>
      <c r="G30" s="48">
        <v>0</v>
      </c>
      <c r="H30" s="48">
        <v>0</v>
      </c>
      <c r="I30" s="48">
        <v>2</v>
      </c>
      <c r="J30" s="48">
        <v>6</v>
      </c>
      <c r="K30" s="48">
        <v>4</v>
      </c>
      <c r="L30" s="48">
        <v>24</v>
      </c>
      <c r="M30" s="48">
        <v>29</v>
      </c>
      <c r="N30" s="48">
        <v>12</v>
      </c>
      <c r="O30" s="48">
        <v>0</v>
      </c>
      <c r="P30" s="48">
        <v>77</v>
      </c>
      <c r="Q30" s="48">
        <v>200</v>
      </c>
      <c r="R30" s="49">
        <v>32.47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03"/>
      <c r="B31" s="206"/>
      <c r="C31" s="55" t="s">
        <v>31</v>
      </c>
      <c r="D31" s="48">
        <v>46</v>
      </c>
      <c r="E31" s="48">
        <v>46</v>
      </c>
      <c r="F31" s="49">
        <v>100</v>
      </c>
      <c r="G31" s="48">
        <v>0</v>
      </c>
      <c r="H31" s="48">
        <v>1</v>
      </c>
      <c r="I31" s="48">
        <v>3</v>
      </c>
      <c r="J31" s="48">
        <v>4</v>
      </c>
      <c r="K31" s="48">
        <v>7</v>
      </c>
      <c r="L31" s="48">
        <v>12</v>
      </c>
      <c r="M31" s="48">
        <v>15</v>
      </c>
      <c r="N31" s="48">
        <v>4</v>
      </c>
      <c r="O31" s="48">
        <v>0</v>
      </c>
      <c r="P31" s="48">
        <v>46</v>
      </c>
      <c r="Q31" s="48">
        <v>143</v>
      </c>
      <c r="R31" s="49">
        <v>38.86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03"/>
      <c r="B32" s="206"/>
      <c r="C32" s="56" t="s">
        <v>42</v>
      </c>
      <c r="D32" s="36">
        <v>123</v>
      </c>
      <c r="E32" s="36">
        <v>123</v>
      </c>
      <c r="F32" s="37">
        <v>100</v>
      </c>
      <c r="G32" s="36">
        <v>0</v>
      </c>
      <c r="H32" s="36">
        <v>1</v>
      </c>
      <c r="I32" s="36">
        <v>5</v>
      </c>
      <c r="J32" s="36">
        <v>10</v>
      </c>
      <c r="K32" s="36">
        <v>11</v>
      </c>
      <c r="L32" s="36">
        <v>36</v>
      </c>
      <c r="M32" s="36">
        <v>44</v>
      </c>
      <c r="N32" s="36">
        <v>16</v>
      </c>
      <c r="O32" s="36">
        <v>0</v>
      </c>
      <c r="P32" s="36">
        <v>123</v>
      </c>
      <c r="Q32" s="36">
        <v>343</v>
      </c>
      <c r="R32" s="37">
        <v>34.86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07" t="s">
        <v>153</v>
      </c>
      <c r="B33" s="207"/>
      <c r="C33" s="133" t="s">
        <v>30</v>
      </c>
      <c r="D33" s="134">
        <f>IFERROR(SUMIF($C$9:$C$32,$C$33,D9:D32),"")</f>
        <v>467</v>
      </c>
      <c r="E33" s="134">
        <f>IFERROR(SUMIF($C$9:$C$32,$C$33,E9:E32),"")</f>
        <v>466</v>
      </c>
      <c r="F33" s="135">
        <f>IFERROR(IFERROR(IF(D33&gt;0,ROUND((E33/D33)*100,2),0),""),"")</f>
        <v>99.79</v>
      </c>
      <c r="G33" s="134">
        <f>IFERROR(SUMIF($C$9:$C$32,$C$33,G9:G32),"")</f>
        <v>26</v>
      </c>
      <c r="H33" s="134">
        <f>IFERROR(SUMIF($C$9:$C$32,$C$33,H9:H32),"")</f>
        <v>38</v>
      </c>
      <c r="I33" s="134">
        <f>IFERROR(SUMIF($C$9:$C$32,$C$33,I9:I32),"")</f>
        <v>60</v>
      </c>
      <c r="J33" s="134">
        <f>IFERROR(SUMIF($C$9:$C$32,$C$33,J9:J32),"")</f>
        <v>68</v>
      </c>
      <c r="K33" s="134">
        <f>IFERROR(SUMIF($C$9:$C$32,$C$33,K9:K32),"")</f>
        <v>74</v>
      </c>
      <c r="L33" s="134">
        <f>IFERROR(SUMIF($C$9:$C$32,$C$33,L9:L32),"")</f>
        <v>82</v>
      </c>
      <c r="M33" s="134">
        <f>IFERROR(SUMIF($C$9:$C$32,$C$33,M9:M32),"")</f>
        <v>86</v>
      </c>
      <c r="N33" s="134">
        <f>IFERROR(SUMIF($C$9:$C$32,$C$33,N9:N32),"")</f>
        <v>32</v>
      </c>
      <c r="O33" s="134">
        <f>IFERROR(SUMIF($C$9:$C$32,$C$33,O9:O32),"")</f>
        <v>1</v>
      </c>
      <c r="P33" s="134">
        <f>IFERROR(SUMIF($C$9:$C$32,$C$33,P9:P32),"")</f>
        <v>467</v>
      </c>
      <c r="Q33" s="134">
        <f>IFERROR(SUMIF($C$9:$C$32,$C$33,Q9:Q32),"")</f>
        <v>1920</v>
      </c>
      <c r="R33" s="135">
        <f>IFERROR(IF(D33&gt;0,ROUND((Q33/D33)*12.5,2),0),"")</f>
        <v>51.39</v>
      </c>
      <c r="S33" s="52"/>
      <c r="T33" s="205" t="str">
        <f>IFERROR(IF(R35&lt;&gt;'10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33" s="205"/>
      <c r="V33" s="205"/>
      <c r="W33" s="205"/>
    </row>
    <row r="34" spans="1:23" s="54" customFormat="1" ht="15.45" customHeight="1" x14ac:dyDescent="0.25">
      <c r="A34" s="207"/>
      <c r="B34" s="207"/>
      <c r="C34" s="133" t="s">
        <v>31</v>
      </c>
      <c r="D34" s="134">
        <f>IFERROR(SUMIF($C$9:$C$32,$C$34,D9:D32),"")</f>
        <v>282</v>
      </c>
      <c r="E34" s="134">
        <f>IFERROR(SUMIF($C$9:$C$32,$C$34,E9:E32),"")</f>
        <v>282</v>
      </c>
      <c r="F34" s="135">
        <f>IFERROR(IF(D34&gt;0,ROUND((E34/D34)*100,2),0),"")</f>
        <v>100</v>
      </c>
      <c r="G34" s="134">
        <f>IFERROR(SUMIF($C$9:$C$32,$C$34,G9:G32),"")</f>
        <v>22</v>
      </c>
      <c r="H34" s="134">
        <f>IFERROR(SUMIF($C$9:$C$32,$C$34,H9:H32),"")</f>
        <v>36</v>
      </c>
      <c r="I34" s="134">
        <f>IFERROR(SUMIF($C$9:$C$32,$C$34,I9:I32),"")</f>
        <v>51</v>
      </c>
      <c r="J34" s="134">
        <f>IFERROR(SUMIF($C$9:$C$32,$C$34,J9:J32),"")</f>
        <v>35</v>
      </c>
      <c r="K34" s="134">
        <f>IFERROR(SUMIF($C$9:$C$32,$C$34,K9:K32),"")</f>
        <v>35</v>
      </c>
      <c r="L34" s="134">
        <f>IFERROR(SUMIF($C$9:$C$32,$C$34,L9:L32),"")</f>
        <v>48</v>
      </c>
      <c r="M34" s="134">
        <f>IFERROR(SUMIF($C$9:$C$32,$C$34,M9:M32),"")</f>
        <v>47</v>
      </c>
      <c r="N34" s="134">
        <f>IFERROR(SUMIF($C$9:$C$32,$C$34,N9:N32),"")</f>
        <v>8</v>
      </c>
      <c r="O34" s="134">
        <f>IFERROR(SUMIF($C$9:$C$32,$C$34,O9:O32),"")</f>
        <v>0</v>
      </c>
      <c r="P34" s="134">
        <f>IFERROR(SUMIF($C$9:$C$32,$C$34,P9:P32),"")</f>
        <v>282</v>
      </c>
      <c r="Q34" s="134">
        <f>IFERROR(SUMIF($C$9:$C$32,$C$34,Q9:Q32),"")</f>
        <v>1295</v>
      </c>
      <c r="R34" s="135">
        <f>IFERROR(IF(D34&gt;0,ROUND((Q34/D34)*12.5,2),0),"")</f>
        <v>57.4</v>
      </c>
      <c r="S34" s="52"/>
      <c r="T34" s="205"/>
      <c r="U34" s="205"/>
      <c r="V34" s="205"/>
      <c r="W34" s="205"/>
    </row>
    <row r="35" spans="1:23" s="54" customFormat="1" ht="15.45" customHeight="1" x14ac:dyDescent="0.25">
      <c r="A35" s="207"/>
      <c r="B35" s="207"/>
      <c r="C35" s="133" t="s">
        <v>42</v>
      </c>
      <c r="D35" s="134">
        <f>IFERROR(SUMIF($C$9:$C$32,$C$35,D9:D32),"")</f>
        <v>749</v>
      </c>
      <c r="E35" s="134">
        <f>IFERROR(SUMIF($C$9:$C$32,$C$35,E9:E32),"")</f>
        <v>748</v>
      </c>
      <c r="F35" s="135">
        <f>IFERROR(IF(D35&gt;0,ROUND((E35/D35)*100,2),0),"")</f>
        <v>99.87</v>
      </c>
      <c r="G35" s="134">
        <f>IFERROR(SUMIF($C$9:$C$32,$C$35,G9:G32),"")</f>
        <v>48</v>
      </c>
      <c r="H35" s="134">
        <f>IFERROR(SUMIF($C$9:$C$32,$C$35,H9:H32),"")</f>
        <v>74</v>
      </c>
      <c r="I35" s="134">
        <f>IFERROR(SUMIF($C$9:$C$32,$C$35,I9:I32),"")</f>
        <v>111</v>
      </c>
      <c r="J35" s="134">
        <f>IFERROR(SUMIF($C$9:$C$32,$C$35,J9:J32),"")</f>
        <v>103</v>
      </c>
      <c r="K35" s="134">
        <f>IFERROR(SUMIF($C$9:$C$32,$C$35,K9:K32),"")</f>
        <v>109</v>
      </c>
      <c r="L35" s="134">
        <f>IFERROR(SUMIF($C$9:$C$32,$C$35,L9:L32),"")</f>
        <v>130</v>
      </c>
      <c r="M35" s="134">
        <f>IFERROR(SUMIF($C$9:$C$32,$C$35,M9:M32),"")</f>
        <v>133</v>
      </c>
      <c r="N35" s="134">
        <f>IFERROR(SUMIF($C$9:$C$32,$C$35,N9:N32),"")</f>
        <v>40</v>
      </c>
      <c r="O35" s="134">
        <f>IFERROR(SUMIF($C$9:$C$32,$C$35,O9:O32),"")</f>
        <v>1</v>
      </c>
      <c r="P35" s="134">
        <f>IFERROR(SUMIF($C$9:$C$32,$C$35,P9:P32),"")</f>
        <v>749</v>
      </c>
      <c r="Q35" s="134">
        <f>IFERROR(SUMIF($C$9:$C$32,$C$35,Q9:Q32),"")</f>
        <v>3215</v>
      </c>
      <c r="R35" s="136">
        <f>IFERROR(IF(D35&gt;0,ROUND((Q35/D35)*12.5,2),0),"")</f>
        <v>53.65</v>
      </c>
      <c r="S35" s="52"/>
      <c r="T35" s="205"/>
      <c r="U35" s="205"/>
      <c r="V35" s="205"/>
      <c r="W35" s="205"/>
    </row>
    <row r="36" spans="1:23" s="13" customFormat="1" ht="10.199999999999999" x14ac:dyDescent="0.25">
      <c r="A36" s="199" t="s">
        <v>140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08"/>
      <c r="S36" s="11"/>
      <c r="T36" s="205"/>
      <c r="U36" s="205"/>
      <c r="V36" s="205"/>
      <c r="W36" s="205"/>
    </row>
    <row r="37" spans="1:23" s="13" customFormat="1" ht="40.049999999999997" customHeight="1" x14ac:dyDescent="0.2">
      <c r="A37" s="236" t="s">
        <v>142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1"/>
      <c r="T37" s="12"/>
      <c r="U37" s="11"/>
      <c r="V37" s="11"/>
      <c r="W37" s="11"/>
    </row>
    <row r="38" spans="1:23" s="13" customFormat="1" ht="40.049999999999997" customHeight="1" x14ac:dyDescent="0.25">
      <c r="A38" s="237" t="s">
        <v>143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1"/>
      <c r="T38" s="12"/>
      <c r="U38" s="11"/>
      <c r="V38" s="11"/>
      <c r="W38" s="11"/>
    </row>
    <row r="1019" spans="1:23" ht="24.9" customHeight="1" x14ac:dyDescent="0.25">
      <c r="A1019" s="76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77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77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77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77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77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77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77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77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77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77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77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77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77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77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77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77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77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</sheetData>
  <sheetProtection algorithmName="SHA-512" hashValue="BYpdUkBubktt0ZLb20QG0LfAW1FGtzkHlsCa8JptnwgYvPaBq/Of/XhL/qEChau4Lc9Z3bEGtahjFQw/9vzuFw==" saltValue="bmCulOvKb3Ia3HEfS39xig==" spinCount="100000" sheet="1" objects="1" scenarios="1"/>
  <mergeCells count="28">
    <mergeCell ref="A33:B35"/>
    <mergeCell ref="A36:R36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30:A32"/>
    <mergeCell ref="B30:B32"/>
    <mergeCell ref="A9:A11"/>
    <mergeCell ref="B9:B11"/>
    <mergeCell ref="A12:A14"/>
    <mergeCell ref="B12:B14"/>
    <mergeCell ref="T33:W36"/>
    <mergeCell ref="A38:R38"/>
    <mergeCell ref="A37:R37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134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218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215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nv/Uy7mvUSIjdz/OaNyoWffL3O0AGnK/KibHBmh0E/VnsghFeXT9zVzdIn0boyhH/e4cJccVGD/AOFQnPDuC7w==" saltValue="R5M4dbXd+eMeax/VNQ0lo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189" t="s">
        <v>137</v>
      </c>
      <c r="B1" s="189"/>
      <c r="C1" s="189"/>
      <c r="D1" s="189"/>
      <c r="E1" s="189"/>
      <c r="F1" s="123"/>
      <c r="G1" s="149" t="s">
        <v>135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189" t="s">
        <v>145</v>
      </c>
      <c r="B2" s="189"/>
      <c r="C2" s="189"/>
      <c r="D2" s="189"/>
      <c r="E2" s="189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190" t="s">
        <v>146</v>
      </c>
      <c r="B3" s="227"/>
      <c r="C3" s="227"/>
      <c r="D3" s="227"/>
      <c r="E3" s="227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191"/>
      <c r="B4" s="192"/>
      <c r="C4" s="192"/>
      <c r="D4" s="192"/>
      <c r="E4" s="192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193" t="s">
        <v>147</v>
      </c>
      <c r="B5" s="192"/>
      <c r="C5" s="192"/>
      <c r="D5" s="192"/>
      <c r="E5" s="192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194" t="s">
        <v>219</v>
      </c>
      <c r="B6" s="193"/>
      <c r="C6" s="193"/>
      <c r="D6" s="193"/>
      <c r="E6" s="193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193"/>
      <c r="B7" s="192"/>
      <c r="C7" s="192"/>
      <c r="D7" s="192"/>
      <c r="E7" s="192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197" t="s">
        <v>59</v>
      </c>
      <c r="B8" s="197" t="s">
        <v>0</v>
      </c>
      <c r="C8" s="197" t="s">
        <v>14</v>
      </c>
      <c r="D8" s="197"/>
      <c r="E8" s="19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198"/>
      <c r="B9" s="197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95.83</v>
      </c>
      <c r="D10" s="158">
        <v>100</v>
      </c>
      <c r="E10" s="154">
        <v>93.94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50" t="s">
        <v>142</v>
      </c>
      <c r="B12" s="228"/>
      <c r="C12" s="228"/>
      <c r="D12" s="228"/>
      <c r="E12" s="22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37" t="s">
        <v>143</v>
      </c>
      <c r="B13" s="187"/>
      <c r="C13" s="187"/>
      <c r="D13" s="187"/>
      <c r="E13" s="18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LFsUKlAPAUMVk4g2NoxthxU5EDHbKsxgstiz3rp2Op0px9sVqSko4d89vxX18xfglQTCCcLuMFHtQYTqfTd33w==" saltValue="bYv2I9mp3QLpUy46/WL3Zg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189" t="s">
        <v>137</v>
      </c>
      <c r="B1" s="189"/>
      <c r="C1" s="189"/>
      <c r="D1" s="189"/>
      <c r="E1" s="189"/>
      <c r="F1" s="80"/>
      <c r="G1" s="149" t="s">
        <v>136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189" t="s">
        <v>145</v>
      </c>
      <c r="B2" s="189"/>
      <c r="C2" s="189"/>
      <c r="D2" s="189"/>
      <c r="E2" s="189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190" t="s">
        <v>146</v>
      </c>
      <c r="B3" s="227"/>
      <c r="C3" s="227"/>
      <c r="D3" s="227"/>
      <c r="E3" s="227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193"/>
      <c r="B4" s="193"/>
      <c r="C4" s="193"/>
      <c r="D4" s="193"/>
      <c r="E4" s="19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193" t="s">
        <v>147</v>
      </c>
      <c r="B5" s="192"/>
      <c r="C5" s="192"/>
      <c r="D5" s="192"/>
      <c r="E5" s="19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33" t="s">
        <v>220</v>
      </c>
      <c r="B6" s="216"/>
      <c r="C6" s="216"/>
      <c r="D6" s="216"/>
      <c r="E6" s="21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32"/>
      <c r="B7" s="215"/>
      <c r="C7" s="215"/>
      <c r="D7" s="215"/>
      <c r="E7" s="21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19" t="s">
        <v>19</v>
      </c>
      <c r="B8" s="219" t="s">
        <v>34</v>
      </c>
      <c r="C8" s="220" t="s">
        <v>1</v>
      </c>
      <c r="D8" s="220"/>
      <c r="E8" s="220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19"/>
      <c r="B9" s="220"/>
      <c r="C9" s="220" t="s">
        <v>24</v>
      </c>
      <c r="D9" s="220"/>
      <c r="E9" s="22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19"/>
      <c r="B10" s="220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173</v>
      </c>
      <c r="C11" s="161">
        <v>18</v>
      </c>
      <c r="D11" s="131">
        <v>21</v>
      </c>
      <c r="E11" s="131">
        <v>1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17" t="s">
        <v>140</v>
      </c>
      <c r="B12" s="217"/>
      <c r="C12" s="217"/>
      <c r="D12" s="217"/>
      <c r="E12" s="217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51" t="s">
        <v>142</v>
      </c>
      <c r="B13" s="231"/>
      <c r="C13" s="231"/>
      <c r="D13" s="231"/>
      <c r="E13" s="23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40" t="s">
        <v>143</v>
      </c>
      <c r="B14" s="218"/>
      <c r="C14" s="218"/>
      <c r="D14" s="218"/>
      <c r="E14" s="218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ems7iV+Gkm2NMCVcGEjkPgvIs17Fe/cSl462YBl2bYZZS4pRmyYXFf9O6QZ7FwRU6qgqpa+3EZ18oGMJdlNEPQ==" saltValue="94Vd2HY36NIZPjN3YBU8tA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38.3320312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130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4.4" x14ac:dyDescent="0.25">
      <c r="A3" s="190" t="s">
        <v>146</v>
      </c>
      <c r="B3" s="227"/>
      <c r="C3" s="227"/>
      <c r="D3" s="117"/>
      <c r="E3" s="151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53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60" t="s">
        <v>178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0" spans="1:1" x14ac:dyDescent="0.25">
      <c r="A20" s="122"/>
    </row>
  </sheetData>
  <sheetProtection algorithmName="SHA-512" hashValue="ZAQPvy+PP22Gpn6UpAZBjTOuFoZNq7ehAYF1VNFcLC1FVtJod1yT7u0WRJTupeCfPZki974efM+BWluW5IDF0A==" saltValue="8FgRFaGawCxOPU3FjokUL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8" t="s">
        <v>91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163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78</v>
      </c>
      <c r="D10" s="71">
        <v>47</v>
      </c>
      <c r="E10" s="71">
        <v>125</v>
      </c>
      <c r="F10" s="71">
        <v>78</v>
      </c>
      <c r="G10" s="156">
        <v>100</v>
      </c>
      <c r="H10" s="71">
        <v>47</v>
      </c>
      <c r="I10" s="156">
        <v>100</v>
      </c>
      <c r="J10" s="71">
        <v>125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39" t="s">
        <v>142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40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wNhp6KX2z3H5BL9egCZ9J7vU7XwQTXWhudYVjmKv7fEUCRY2MsstFEwMN3nnHtMwLZIXm3gu7lvJHEjuV8ekEg==" saltValue="7nj3AIQIvQhn5caLgiy1lQ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4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7.88671875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8" t="s">
        <v>92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164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165</v>
      </c>
      <c r="D9" s="105">
        <v>485</v>
      </c>
      <c r="E9" s="106">
        <v>97</v>
      </c>
    </row>
    <row r="10" spans="1:16" ht="14.4" x14ac:dyDescent="0.3">
      <c r="A10" s="241">
        <v>2</v>
      </c>
      <c r="B10" s="242" t="s">
        <v>150</v>
      </c>
      <c r="C10" s="243" t="s">
        <v>166</v>
      </c>
      <c r="D10" s="244">
        <v>452</v>
      </c>
      <c r="E10" s="245">
        <v>90.4</v>
      </c>
    </row>
    <row r="11" spans="1:16" ht="14.4" x14ac:dyDescent="0.3">
      <c r="A11" s="241">
        <v>3</v>
      </c>
      <c r="B11" s="242" t="s">
        <v>150</v>
      </c>
      <c r="C11" s="243" t="s">
        <v>167</v>
      </c>
      <c r="D11" s="244">
        <v>451</v>
      </c>
      <c r="E11" s="245">
        <v>90.2</v>
      </c>
    </row>
    <row r="13" spans="1:16" ht="40.049999999999997" customHeight="1" x14ac:dyDescent="0.25">
      <c r="A13" s="247" t="s">
        <v>142</v>
      </c>
      <c r="B13" s="246"/>
      <c r="C13" s="246"/>
      <c r="D13" s="246"/>
      <c r="E13" s="246"/>
    </row>
    <row r="14" spans="1:16" ht="40.049999999999997" customHeight="1" x14ac:dyDescent="0.25">
      <c r="A14" s="249" t="s">
        <v>143</v>
      </c>
      <c r="B14" s="248"/>
      <c r="C14" s="248"/>
      <c r="D14" s="248"/>
      <c r="E14" s="248"/>
    </row>
  </sheetData>
  <sheetProtection algorithmName="SHA-512" hashValue="ixfxEGqGh25Z+gjiefkhA7jUelxEzz/v1aqrTxNC2o+xIHBrdaoiX6OFHxsEa/X+cfADFQovfJ4Sv8q0pHJ6xw==" saltValue="NX9kwFcGuqHoXSf/0PDNBg==" spinCount="100000" sheet="1" objects="1" scenarios="1"/>
  <mergeCells count="9">
    <mergeCell ref="A13:E13"/>
    <mergeCell ref="A14:E14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2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23" t="s">
        <v>137</v>
      </c>
      <c r="B1" s="223"/>
      <c r="C1" s="223"/>
      <c r="D1" s="223"/>
      <c r="E1" s="80"/>
      <c r="F1" s="148" t="s">
        <v>93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11" t="s">
        <v>145</v>
      </c>
      <c r="B2" s="211"/>
      <c r="C2" s="211"/>
      <c r="D2" s="211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12" t="s">
        <v>146</v>
      </c>
      <c r="B3" s="212"/>
      <c r="C3" s="212"/>
      <c r="D3" s="212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16"/>
      <c r="B4" s="216"/>
      <c r="C4" s="216"/>
      <c r="D4" s="21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16" t="s">
        <v>147</v>
      </c>
      <c r="B5" s="216"/>
      <c r="C5" s="216"/>
      <c r="D5" s="21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26" t="s">
        <v>47</v>
      </c>
      <c r="B6" s="226"/>
      <c r="C6" s="226"/>
      <c r="D6" s="22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25" t="s">
        <v>140</v>
      </c>
      <c r="B7" s="225"/>
      <c r="C7" s="225"/>
      <c r="D7" s="22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>
        <v>1</v>
      </c>
      <c r="B9" s="104" t="s">
        <v>150</v>
      </c>
      <c r="C9" s="113" t="s">
        <v>165</v>
      </c>
      <c r="D9" s="114" t="s">
        <v>7</v>
      </c>
    </row>
    <row r="11" spans="1:15" ht="40.049999999999997" customHeight="1" x14ac:dyDescent="0.25">
      <c r="A11" s="247" t="s">
        <v>142</v>
      </c>
      <c r="B11" s="246"/>
      <c r="C11" s="246"/>
      <c r="D11" s="246"/>
    </row>
    <row r="12" spans="1:15" ht="40.049999999999997" customHeight="1" x14ac:dyDescent="0.25">
      <c r="A12" s="249" t="s">
        <v>143</v>
      </c>
      <c r="B12" s="248"/>
      <c r="C12" s="248"/>
      <c r="D12" s="248"/>
    </row>
  </sheetData>
  <sheetProtection algorithmName="SHA-512" hashValue="B5R9adLNu8oyrUhAnOz5wtXDgF83UGl1amsjwfvKsx5kB1NS8PzDazvGEraKEiNw6OFMVUAOCpHo2C02ZM1gog==" saltValue="TnuJWS+73Aw7ImXwppJ17A==" spinCount="100000" sheet="1" objects="1" scenarios="1"/>
  <mergeCells count="9">
    <mergeCell ref="A11:D11"/>
    <mergeCell ref="A12:D12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100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26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150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s="121" customFormat="1" ht="40.049999999999997" customHeight="1" x14ac:dyDescent="0.2">
      <c r="A11" s="250" t="s">
        <v>142</v>
      </c>
      <c r="B11" s="228"/>
      <c r="C11" s="228"/>
    </row>
    <row r="12" spans="1:14" s="121" customFormat="1" ht="40.049999999999997" customHeight="1" x14ac:dyDescent="0.2">
      <c r="A12" s="237" t="s">
        <v>143</v>
      </c>
      <c r="B12" s="187"/>
      <c r="C12" s="187"/>
    </row>
    <row r="25" spans="1:1" x14ac:dyDescent="0.25">
      <c r="A25" s="122"/>
    </row>
  </sheetData>
  <sheetProtection algorithmName="SHA-512" hashValue="unPy4PzjvpFAYf7eL6TsnZIBI6+scBZqYohSto5fYWjx1GhYMdtXpWpi/jKInAKhw1N6ERaSvZcYaKuXpgvoeA==" saltValue="uO2VmZlSjU3znR0qjZej6w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94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168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169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50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T1v4ZI8D2Mdt7h5VtINoppJzdxAHo2WFSqFszXiaem7YEK+0uK9WGsIxSc/VBaLiEuQI1kpe/Q1A2fYpq1yU2w==" saltValue="Bk5vmLDyoJtfm4F01qnoI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2023-05-12T12:13:50Z</dcterms:modified>
</cp:coreProperties>
</file>